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firstSheet="1" activeTab="6"/>
  </bookViews>
  <sheets>
    <sheet name="Biod cons &amp; research" sheetId="1" r:id="rId1"/>
    <sheet name="biodiversity research" sheetId="2" r:id="rId2"/>
    <sheet name="water-aquifer" sheetId="3" r:id="rId3"/>
    <sheet name="AIS_conservation" sheetId="4" r:id="rId4"/>
    <sheet name="AIS research" sheetId="5" r:id="rId5"/>
    <sheet name="Hoja1 (2)" sheetId="6" r:id="rId6"/>
    <sheet name="Hoja1 (3)" sheetId="7" r:id="rId7"/>
    <sheet name="Hoja1" sheetId="8" r:id="rId8"/>
  </sheets>
  <definedNames>
    <definedName name="_ftn1" localSheetId="0">'Biod cons &amp; research'!$A$9</definedName>
    <definedName name="_ftnref1" localSheetId="0">'Biod cons &amp; research'!$A$2</definedName>
  </definedNames>
  <calcPr fullCalcOnLoad="1"/>
</workbook>
</file>

<file path=xl/sharedStrings.xml><?xml version="1.0" encoding="utf-8"?>
<sst xmlns="http://schemas.openxmlformats.org/spreadsheetml/2006/main" count="337" uniqueCount="155">
  <si>
    <t>summary T14 - Environmental protection and management expenditures</t>
  </si>
  <si>
    <t>Domains</t>
  </si>
  <si>
    <t>Environmental protection (ref. CEPA)</t>
  </si>
  <si>
    <t>Maintenance and restoration costs of natural resource</t>
  </si>
  <si>
    <t>WASTEWATER MANAGEMENT</t>
  </si>
  <si>
    <t>WASTE MANAGEMENT</t>
  </si>
  <si>
    <t>PROTECTION AND REMEDIATION OF SOIL, GROUNDWATER AND SURFACE WATER</t>
  </si>
  <si>
    <t>PROTECTION OF BIODIVERSITY AND LANDSCAPES</t>
  </si>
  <si>
    <t>RESEARCH AND DEVELOPMENT</t>
  </si>
  <si>
    <t>OTHER ENVIRONMENTAL PROTECTION ACTIVITIES</t>
  </si>
  <si>
    <t>WATER</t>
  </si>
  <si>
    <t>FOREST</t>
  </si>
  <si>
    <t xml:space="preserve">WILD FLORA and FAUNA </t>
  </si>
  <si>
    <t>Raw materials</t>
  </si>
  <si>
    <t xml:space="preserve">Investment expenditure </t>
  </si>
  <si>
    <t xml:space="preserve">+ Internal current expenditure </t>
  </si>
  <si>
    <t>- Receipts from by-products</t>
  </si>
  <si>
    <t xml:space="preserve">= Expenditure I = Production </t>
  </si>
  <si>
    <t xml:space="preserve">+ Transfers paid </t>
  </si>
  <si>
    <t>- Transfers received</t>
  </si>
  <si>
    <t xml:space="preserve">+ Fees &amp; payments for EP services </t>
  </si>
  <si>
    <t xml:space="preserve">- Revenues from EP services </t>
  </si>
  <si>
    <t xml:space="preserve">= Expenditure II = Financing </t>
  </si>
  <si>
    <t>Financiación</t>
  </si>
  <si>
    <t>Porcentaje del total</t>
  </si>
  <si>
    <t>Andalusian Gov. of Environment</t>
  </si>
  <si>
    <t>Andalusian Goverment of Science</t>
  </si>
  <si>
    <t>Ministry of Environment</t>
  </si>
  <si>
    <t>Ministry of Science &amp; Technology</t>
  </si>
  <si>
    <t>UE</t>
  </si>
  <si>
    <t>Financiación 2004-2006</t>
  </si>
  <si>
    <t>Total</t>
  </si>
  <si>
    <t>[1] Basándonos en la información de las memorias de la EBD</t>
  </si>
  <si>
    <t>*Origen de la financiación de Investigación</t>
  </si>
  <si>
    <t>Biodiversity budget</t>
  </si>
  <si>
    <t>Research[1]</t>
  </si>
  <si>
    <t>Natural Park Conservation</t>
  </si>
  <si>
    <t>National Park Conservation</t>
  </si>
  <si>
    <t>Conservation</t>
  </si>
  <si>
    <t>Source (Martín-López et al., submmited)</t>
  </si>
  <si>
    <t>Proyectos Investigacion Agua</t>
  </si>
  <si>
    <t>Monitoring and piezometric control of the Almonte-Marismas aquifer</t>
  </si>
  <si>
    <t>x</t>
  </si>
  <si>
    <t>Hidro-geological model of the Almonte-Marismas aquifer</t>
  </si>
  <si>
    <t>Drought impact on the Andalusian aquifers</t>
  </si>
  <si>
    <t>Review of the grophysical information regarding Almonte-Marismas aquifer</t>
  </si>
  <si>
    <t>Hidrogeoquimical behaviour of the Doñana aquifers</t>
  </si>
  <si>
    <t>Study of wetlands and land use in Doñana and sorruondings through teledetection techniques</t>
  </si>
  <si>
    <t>Improvement of the mathematical model in the Almonte-Marismas aquifer</t>
  </si>
  <si>
    <t>Stratigrafic modellation of the poli-quaternaries deposits in Doñana</t>
  </si>
  <si>
    <t>Budget</t>
  </si>
  <si>
    <t>Mediavilla et al. (ppt presentation)</t>
  </si>
  <si>
    <t>Years</t>
  </si>
  <si>
    <t>1998-2005</t>
  </si>
  <si>
    <t>Research</t>
  </si>
  <si>
    <t>Biodiversity</t>
  </si>
  <si>
    <t>Water quality (aquifer)</t>
  </si>
  <si>
    <t>2000-2007</t>
  </si>
  <si>
    <t>Source</t>
  </si>
  <si>
    <t>2004-2006</t>
  </si>
  <si>
    <t>Martín-López et al. (submitted)</t>
  </si>
  <si>
    <t>PROTECTION OF BIODIVERSITY (Species)</t>
  </si>
  <si>
    <t>Doñana, 2005, UNEP, 2007; http://www.unep-wcmc.org/sites/wh/donana.html</t>
  </si>
  <si>
    <r>
      <t>Guadiamar Green</t>
    </r>
    <r>
      <rPr>
        <sz val="7.5"/>
        <rFont val="Arial"/>
        <family val="0"/>
      </rPr>
      <t xml:space="preserve"> Corridor programme</t>
    </r>
  </si>
  <si>
    <t>1998-2003</t>
  </si>
  <si>
    <t>WATERSHED restoration</t>
  </si>
  <si>
    <t>Fauna and flora (eradication and control of Alien Invasive Species)</t>
  </si>
  <si>
    <t>García-Llorente et al. (sumittted)</t>
  </si>
  <si>
    <t>1988-2006</t>
  </si>
  <si>
    <t>NUM. EXPTE.</t>
  </si>
  <si>
    <t>financiador</t>
  </si>
  <si>
    <t>objetivo</t>
  </si>
  <si>
    <t>periodo</t>
  </si>
  <si>
    <t>especie</t>
  </si>
  <si>
    <t>DESCRIPCIÓN</t>
  </si>
  <si>
    <t>TOTAL (Euros)</t>
  </si>
  <si>
    <t>2392/00</t>
  </si>
  <si>
    <t>consejeria</t>
  </si>
  <si>
    <t>Erradicación</t>
  </si>
  <si>
    <t>flora</t>
  </si>
  <si>
    <t>Eucalyptus spp.</t>
  </si>
  <si>
    <t>Investigación</t>
  </si>
  <si>
    <t>fauna</t>
  </si>
  <si>
    <t>E. sinensis</t>
  </si>
  <si>
    <t>PROSPECCIÓN DE TRABAJO PARA LA DETERMINACIÓN DE LAS POBLACIONES DE LA ESPECIE INVASORA CANGREJO CHINO EN EL BAJO GUADALQUIVIR.</t>
  </si>
  <si>
    <t>General aguas de lastre (especies acuáticas)</t>
  </si>
  <si>
    <t>RECOPILACION DE LA INFORMACION INTERNACIONAL EXISTENTE SOBRE EL RIESGO DE ENTRADA DE ESPECIES EXÓTICAS EN EL ESTUARIO DEL GUADALQUIVIR A PARTIR DEL LASTRE DE LOS BARCOS.</t>
  </si>
  <si>
    <t>632/98</t>
  </si>
  <si>
    <t>vegetación aloctona</t>
  </si>
  <si>
    <t>516/01</t>
  </si>
  <si>
    <t>vegetación alóctona</t>
  </si>
  <si>
    <t>Doñana</t>
  </si>
  <si>
    <t>1993-1995</t>
  </si>
  <si>
    <t>1989-1992</t>
  </si>
  <si>
    <t>1992-1993</t>
  </si>
  <si>
    <t>Estudio viabilidad erradicación eucaliptales</t>
  </si>
  <si>
    <t>Control</t>
  </si>
  <si>
    <t>1998-2002</t>
  </si>
  <si>
    <t>1999</t>
  </si>
  <si>
    <t>E. sinensis y cangrejo cherry</t>
  </si>
  <si>
    <t>P. clarkii</t>
  </si>
  <si>
    <t>Convenio Cangrejo Rojo</t>
  </si>
  <si>
    <t>1994 y 1990</t>
  </si>
  <si>
    <t>Bases Ecológicas Cangrejo Rojo</t>
  </si>
  <si>
    <t>2005-2008</t>
  </si>
  <si>
    <t>A. filiculoides</t>
  </si>
  <si>
    <t>2002-2004</t>
  </si>
  <si>
    <t>Vegetación alóctona</t>
  </si>
  <si>
    <t>Fauna alóctona</t>
  </si>
  <si>
    <t>2004-2008</t>
  </si>
  <si>
    <t>Fauna y flora</t>
  </si>
  <si>
    <t>Asociaciones</t>
  </si>
  <si>
    <t>T. scripta</t>
  </si>
  <si>
    <t>Trachemys scripta en Doñana</t>
  </si>
  <si>
    <t>Consejería</t>
  </si>
  <si>
    <t>2002-2006</t>
  </si>
  <si>
    <t>T.scripta y tortuga china?</t>
  </si>
  <si>
    <t>Bases científicas para la elaboración de un programa de erradicación de galápagos exóticos introducidos en el medio natural</t>
  </si>
  <si>
    <t>MCyT</t>
  </si>
  <si>
    <t>2001-2003</t>
  </si>
  <si>
    <t>L. humile</t>
  </si>
  <si>
    <t>Efecto de una especie invasora, la hormiga argentina, sobre las comunidades de hormigas y la biodiversidad de artrópodos</t>
  </si>
  <si>
    <t>MMAOAPN</t>
  </si>
  <si>
    <t>investigación</t>
  </si>
  <si>
    <t>Efecto de una especie invasora, Linepithema humile, la hormiga argentina, sobre la biodiversidad del Parque Nacional de Doñana</t>
  </si>
  <si>
    <t>Impacto de una especie invasora, el cangrejo rojo americano (Procambarus clarkii), en las redes tróficas del Parque Nacional de Doñana: bases científicas para su control</t>
  </si>
  <si>
    <t>Efectos indirectos de la introducción del cangrejo rojo americano (Procambarus clarkii) en la comunidad de vertebrados del Parque Nacional de Doñana</t>
  </si>
  <si>
    <t>Consejería Innovacion Ciencia</t>
  </si>
  <si>
    <t>2006-2010</t>
  </si>
  <si>
    <t>P. clarkii y peces exóticos</t>
  </si>
  <si>
    <t>Función de los macroinvertebrados en la estructura de las comunidades que habitan las lagunas temporales de Doñana: Rasgos ecológicos e interacciones tróficas (incluye cangrejo y peces exotcos) Dotación total:66000 dotación EEI:1500</t>
  </si>
  <si>
    <t>Artemia</t>
  </si>
  <si>
    <t>Estructura poblacional, dispersión y flujo génico en Artemia: el papel de las aves en la dispersión de especies autóctonas e invasoras</t>
  </si>
  <si>
    <t>UAM</t>
  </si>
  <si>
    <t>2006-2007</t>
  </si>
  <si>
    <t>fauna y flora aloctona</t>
  </si>
  <si>
    <t>Valoración Socio-Económica de EEI en Doñana</t>
  </si>
  <si>
    <t>HIDRA-MCYT</t>
  </si>
  <si>
    <t>2007-2009</t>
  </si>
  <si>
    <t>azolla y spartina desiflora</t>
  </si>
  <si>
    <t>Reconstrucción histórica dinámica inundación marismas Doñana mediante Teledetección (afecta a azolla y spartina densiflora)</t>
  </si>
  <si>
    <t>Parque Natural de Doñana Y consejeria</t>
  </si>
  <si>
    <t>1998-2000</t>
  </si>
  <si>
    <r>
      <t xml:space="preserve">Evaluación de Recursos, Ordenación Pesquera y Explotación del Cangrejo rojo americano </t>
    </r>
    <r>
      <rPr>
        <i/>
        <sz val="10"/>
        <rFont val="Arial Narrow"/>
        <family val="2"/>
      </rPr>
      <t xml:space="preserve">Procamburus clarkii </t>
    </r>
    <r>
      <rPr>
        <sz val="10"/>
        <rFont val="Arial Narrow"/>
        <family val="2"/>
      </rPr>
      <t>en el Bajo Guadalquivir</t>
    </r>
  </si>
  <si>
    <t>Junta de Andalucía-Convenio del Segundo Programa de Investigación del Corredor Verde del Guadiamar</t>
  </si>
  <si>
    <t>2002-2003</t>
  </si>
  <si>
    <r>
      <t>Estudio y caracterización de las poblaciones de cangrejo rojo americano (</t>
    </r>
    <r>
      <rPr>
        <i/>
        <sz val="10"/>
        <rFont val="Arial Narrow"/>
        <family val="2"/>
      </rPr>
      <t>Procambarus clarkii</t>
    </r>
    <r>
      <rPr>
        <sz val="10"/>
        <rFont val="Arial Narrow"/>
        <family val="2"/>
      </rPr>
      <t>) en el río Guadiamar</t>
    </r>
  </si>
  <si>
    <t>Junta de Andalucía-Plan de Seguimiento del Corredor Verde del Guadiamar</t>
  </si>
  <si>
    <t>CICYT</t>
  </si>
  <si>
    <t>2006-2009</t>
  </si>
  <si>
    <r>
      <t>Alteraciones de la resiliencia ecológica de un ecosistema de marisma mediterránea (marismas de doñana) mediadas por la presencia de una especie invasora, el cangrejo rojo americano (</t>
    </r>
    <r>
      <rPr>
        <i/>
        <sz val="10"/>
        <rFont val="Arial Narrow"/>
        <family val="2"/>
      </rPr>
      <t>Procambarus clarkii</t>
    </r>
    <r>
      <rPr>
        <sz val="10"/>
        <rFont val="Arial Narrow"/>
        <family val="2"/>
      </rPr>
      <t>)</t>
    </r>
  </si>
  <si>
    <t xml:space="preserve">Alien Invasive species </t>
  </si>
  <si>
    <t>1990-2006</t>
  </si>
  <si>
    <t>WATER MANAGEMENT</t>
  </si>
  <si>
    <t>Guadiamar Green Corridor programme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</si>
</sst>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20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0"/>
      <color indexed="12"/>
      <name val="Arial"/>
      <family val="2"/>
    </font>
    <font>
      <b/>
      <sz val="11"/>
      <color indexed="10"/>
      <name val="Times New Roman"/>
      <family val="1"/>
    </font>
    <font>
      <b/>
      <sz val="12"/>
      <name val="Arial"/>
      <family val="2"/>
    </font>
    <font>
      <sz val="11"/>
      <color indexed="12"/>
      <name val="Arial"/>
      <family val="2"/>
    </font>
    <font>
      <sz val="7.5"/>
      <name val="Arial"/>
      <family val="0"/>
    </font>
    <font>
      <sz val="9"/>
      <name val="Arial"/>
      <family val="2"/>
    </font>
    <font>
      <sz val="8.5"/>
      <name val="MS Sans Serif"/>
      <family val="0"/>
    </font>
    <font>
      <sz val="10"/>
      <name val="Arial Narrow"/>
      <family val="2"/>
    </font>
    <font>
      <i/>
      <sz val="10"/>
      <name val="Arial Narrow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center" textRotation="90"/>
    </xf>
    <xf numFmtId="0" fontId="2" fillId="0" borderId="5" xfId="0" applyFont="1" applyBorder="1" applyAlignment="1">
      <alignment horizontal="center" textRotation="90" wrapText="1"/>
    </xf>
    <xf numFmtId="0" fontId="0" fillId="0" borderId="6" xfId="0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right" vertical="top"/>
    </xf>
    <xf numFmtId="0" fontId="2" fillId="0" borderId="15" xfId="0" applyFont="1" applyBorder="1" applyAlignment="1">
      <alignment horizontal="right" vertical="top"/>
    </xf>
    <xf numFmtId="0" fontId="5" fillId="0" borderId="16" xfId="0" applyFont="1" applyBorder="1" applyAlignment="1">
      <alignment horizontal="center" vertical="top"/>
    </xf>
    <xf numFmtId="4" fontId="5" fillId="0" borderId="17" xfId="0" applyNumberFormat="1" applyFont="1" applyBorder="1" applyAlignment="1">
      <alignment horizontal="right" vertical="top"/>
    </xf>
    <xf numFmtId="10" fontId="5" fillId="0" borderId="18" xfId="0" applyNumberFormat="1" applyFont="1" applyBorder="1" applyAlignment="1">
      <alignment horizontal="right" vertical="top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4" fontId="5" fillId="0" borderId="22" xfId="0" applyNumberFormat="1" applyFont="1" applyBorder="1" applyAlignment="1">
      <alignment horizontal="right" wrapText="1"/>
    </xf>
    <xf numFmtId="4" fontId="6" fillId="0" borderId="22" xfId="0" applyNumberFormat="1" applyFont="1" applyBorder="1" applyAlignment="1">
      <alignment horizontal="right" wrapText="1"/>
    </xf>
    <xf numFmtId="0" fontId="5" fillId="0" borderId="22" xfId="0" applyFont="1" applyBorder="1" applyAlignment="1">
      <alignment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5" fillId="2" borderId="22" xfId="0" applyNumberFormat="1" applyFont="1" applyFill="1" applyBorder="1" applyAlignment="1">
      <alignment horizontal="right" wrapText="1"/>
    </xf>
    <xf numFmtId="4" fontId="6" fillId="2" borderId="22" xfId="0" applyNumberFormat="1" applyFont="1" applyFill="1" applyBorder="1" applyAlignment="1">
      <alignment horizontal="right" wrapText="1"/>
    </xf>
    <xf numFmtId="0" fontId="10" fillId="0" borderId="0" xfId="15" applyFont="1" applyAlignment="1">
      <alignment/>
    </xf>
    <xf numFmtId="0" fontId="6" fillId="2" borderId="21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 vertical="top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8" xfId="0" applyFont="1" applyBorder="1" applyAlignment="1">
      <alignment horizontal="center" textRotation="90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5" fillId="2" borderId="25" xfId="0" applyFont="1" applyFill="1" applyBorder="1" applyAlignment="1">
      <alignment/>
    </xf>
    <xf numFmtId="0" fontId="15" fillId="2" borderId="25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vertical="top" wrapText="1"/>
    </xf>
    <xf numFmtId="0" fontId="15" fillId="0" borderId="25" xfId="0" applyFont="1" applyBorder="1" applyAlignment="1">
      <alignment/>
    </xf>
    <xf numFmtId="0" fontId="15" fillId="3" borderId="25" xfId="0" applyFont="1" applyFill="1" applyBorder="1" applyAlignment="1">
      <alignment/>
    </xf>
    <xf numFmtId="0" fontId="15" fillId="3" borderId="25" xfId="0" applyFont="1" applyFill="1" applyBorder="1" applyAlignment="1">
      <alignment horizontal="center" vertical="center" wrapText="1"/>
    </xf>
    <xf numFmtId="4" fontId="15" fillId="3" borderId="25" xfId="0" applyNumberFormat="1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4" fontId="15" fillId="0" borderId="25" xfId="0" applyNumberFormat="1" applyFont="1" applyFill="1" applyBorder="1" applyAlignment="1">
      <alignment horizontal="center" vertical="center" wrapText="1"/>
    </xf>
    <xf numFmtId="4" fontId="15" fillId="0" borderId="25" xfId="0" applyNumberFormat="1" applyFont="1" applyBorder="1" applyAlignment="1">
      <alignment horizontal="center" vertical="top" wrapText="1"/>
    </xf>
    <xf numFmtId="0" fontId="15" fillId="3" borderId="25" xfId="0" applyFont="1" applyFill="1" applyBorder="1" applyAlignment="1">
      <alignment vertical="top" wrapText="1"/>
    </xf>
    <xf numFmtId="4" fontId="15" fillId="2" borderId="25" xfId="0" applyNumberFormat="1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top" wrapText="1"/>
    </xf>
    <xf numFmtId="0" fontId="15" fillId="0" borderId="25" xfId="0" applyFont="1" applyBorder="1" applyAlignment="1">
      <alignment horizontal="left" vertical="top" wrapText="1"/>
    </xf>
    <xf numFmtId="4" fontId="15" fillId="4" borderId="25" xfId="0" applyNumberFormat="1" applyFont="1" applyFill="1" applyBorder="1" applyAlignment="1">
      <alignment horizontal="left" vertical="top" wrapText="1"/>
    </xf>
    <xf numFmtId="4" fontId="15" fillId="0" borderId="25" xfId="0" applyNumberFormat="1" applyFont="1" applyBorder="1" applyAlignment="1">
      <alignment horizontal="left" vertical="top" wrapText="1"/>
    </xf>
    <xf numFmtId="0" fontId="15" fillId="0" borderId="25" xfId="0" applyFont="1" applyFill="1" applyBorder="1" applyAlignment="1">
      <alignment horizontal="center" vertical="top" wrapText="1"/>
    </xf>
    <xf numFmtId="0" fontId="15" fillId="0" borderId="25" xfId="0" applyNumberFormat="1" applyFont="1" applyBorder="1" applyAlignment="1" quotePrefix="1">
      <alignment/>
    </xf>
    <xf numFmtId="44" fontId="15" fillId="0" borderId="25" xfId="0" applyNumberFormat="1" applyFont="1" applyBorder="1" applyAlignment="1" quotePrefix="1">
      <alignment/>
    </xf>
    <xf numFmtId="0" fontId="15" fillId="0" borderId="25" xfId="0" applyFont="1" applyBorder="1" applyAlignment="1">
      <alignment horizontal="center"/>
    </xf>
    <xf numFmtId="0" fontId="15" fillId="0" borderId="25" xfId="0" applyNumberFormat="1" applyFont="1" applyBorder="1" applyAlignment="1">
      <alignment/>
    </xf>
    <xf numFmtId="0" fontId="15" fillId="4" borderId="25" xfId="0" applyFont="1" applyFill="1" applyBorder="1" applyAlignment="1">
      <alignment/>
    </xf>
    <xf numFmtId="0" fontId="15" fillId="0" borderId="25" xfId="0" applyNumberFormat="1" applyFont="1" applyBorder="1" applyAlignment="1" quotePrefix="1">
      <alignment horizontal="justify" vertical="justify" wrapText="1"/>
    </xf>
    <xf numFmtId="4" fontId="15" fillId="0" borderId="25" xfId="0" applyNumberFormat="1" applyFont="1" applyBorder="1" applyAlignment="1" quotePrefix="1">
      <alignment horizontal="right" vertical="justify" wrapText="1"/>
    </xf>
    <xf numFmtId="0" fontId="16" fillId="0" borderId="0" xfId="0" applyNumberFormat="1" applyFont="1" applyAlignment="1" quotePrefix="1">
      <alignment horizontal="justify" vertical="justify" wrapText="1"/>
    </xf>
    <xf numFmtId="0" fontId="15" fillId="0" borderId="25" xfId="0" applyFont="1" applyBorder="1" applyAlignment="1">
      <alignment horizontal="justify" vertical="justify" wrapText="1"/>
    </xf>
    <xf numFmtId="0" fontId="15" fillId="0" borderId="25" xfId="0" applyNumberFormat="1" applyFont="1" applyBorder="1" applyAlignment="1">
      <alignment horizontal="justify" vertical="justify" wrapText="1"/>
    </xf>
    <xf numFmtId="0" fontId="15" fillId="0" borderId="25" xfId="0" applyNumberFormat="1" applyFont="1" applyFill="1" applyBorder="1" applyAlignment="1">
      <alignment horizontal="justify" vertical="justify" wrapText="1"/>
    </xf>
    <xf numFmtId="0" fontId="15" fillId="0" borderId="25" xfId="0" applyNumberFormat="1" applyFont="1" applyFill="1" applyBorder="1" applyAlignment="1">
      <alignment horizontal="center" vertical="justify" wrapText="1"/>
    </xf>
    <xf numFmtId="0" fontId="17" fillId="0" borderId="25" xfId="0" applyFont="1" applyBorder="1" applyAlignment="1">
      <alignment/>
    </xf>
    <xf numFmtId="0" fontId="15" fillId="0" borderId="0" xfId="0" applyFont="1" applyFill="1" applyAlignment="1">
      <alignment horizontal="justify" vertical="justify" wrapText="1"/>
    </xf>
    <xf numFmtId="0" fontId="15" fillId="0" borderId="25" xfId="0" applyFont="1" applyFill="1" applyBorder="1" applyAlignment="1">
      <alignment horizontal="justify" vertical="justify" wrapText="1"/>
    </xf>
    <xf numFmtId="0" fontId="17" fillId="5" borderId="0" xfId="0" applyFont="1" applyFill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25" xfId="0" applyFont="1" applyFill="1" applyBorder="1" applyAlignment="1">
      <alignment horizontal="justify" vertical="justify" wrapText="1"/>
    </xf>
    <xf numFmtId="0" fontId="16" fillId="0" borderId="25" xfId="0" applyNumberFormat="1" applyFont="1" applyBorder="1" applyAlignment="1" quotePrefix="1">
      <alignment horizontal="justify" vertical="justify" wrapText="1"/>
    </xf>
    <xf numFmtId="4" fontId="15" fillId="0" borderId="25" xfId="0" applyNumberFormat="1" applyFont="1" applyBorder="1" applyAlignment="1">
      <alignment/>
    </xf>
    <xf numFmtId="4" fontId="19" fillId="0" borderId="25" xfId="0" applyNumberFormat="1" applyFont="1" applyBorder="1" applyAlignment="1">
      <alignment/>
    </xf>
    <xf numFmtId="0" fontId="2" fillId="0" borderId="5" xfId="0" applyFont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E6" sqref="E6"/>
    </sheetView>
  </sheetViews>
  <sheetFormatPr defaultColWidth="11.421875" defaultRowHeight="12.75"/>
  <cols>
    <col min="1" max="1" width="53.00390625" style="0" bestFit="1" customWidth="1"/>
    <col min="2" max="2" width="12.7109375" style="0" bestFit="1" customWidth="1"/>
    <col min="3" max="3" width="19.00390625" style="0" bestFit="1" customWidth="1"/>
    <col min="4" max="4" width="16.7109375" style="0" customWidth="1"/>
    <col min="5" max="5" width="13.00390625" style="0" bestFit="1" customWidth="1"/>
  </cols>
  <sheetData>
    <row r="1" spans="1:5" ht="16.5" thickBot="1">
      <c r="A1" s="27" t="s">
        <v>34</v>
      </c>
      <c r="B1" s="28">
        <v>2004</v>
      </c>
      <c r="C1" s="28">
        <v>2005</v>
      </c>
      <c r="D1" s="28">
        <v>2006</v>
      </c>
      <c r="E1" s="28" t="s">
        <v>31</v>
      </c>
    </row>
    <row r="2" spans="1:5" ht="14.25" customHeight="1" thickBot="1">
      <c r="A2" s="38" t="s">
        <v>35</v>
      </c>
      <c r="B2" s="35">
        <v>1007299.02</v>
      </c>
      <c r="C2" s="35">
        <v>1103869.16</v>
      </c>
      <c r="D2" s="35">
        <v>791852.18</v>
      </c>
      <c r="E2" s="36">
        <v>2903020.36</v>
      </c>
    </row>
    <row r="3" spans="1:5" ht="10.5" customHeight="1" thickBot="1">
      <c r="A3" s="29"/>
      <c r="B3" s="32"/>
      <c r="C3" s="32"/>
      <c r="D3" s="32"/>
      <c r="E3" s="32"/>
    </row>
    <row r="4" spans="1:5" ht="30" customHeight="1" thickBot="1">
      <c r="A4" s="29" t="s">
        <v>36</v>
      </c>
      <c r="B4" s="30">
        <v>750895.85</v>
      </c>
      <c r="C4" s="30">
        <v>1282632.18</v>
      </c>
      <c r="D4" s="30">
        <v>811911.92</v>
      </c>
      <c r="E4" s="31">
        <v>2845439.96</v>
      </c>
    </row>
    <row r="5" spans="1:5" ht="22.5" customHeight="1" thickBot="1">
      <c r="A5" s="29" t="s">
        <v>37</v>
      </c>
      <c r="B5" s="30">
        <v>1996200.2</v>
      </c>
      <c r="C5" s="30">
        <v>1594328.9</v>
      </c>
      <c r="D5" s="30">
        <v>1349947.85</v>
      </c>
      <c r="E5" s="31">
        <v>5141571.99</v>
      </c>
    </row>
    <row r="6" spans="1:5" ht="18.75" customHeight="1" thickBot="1">
      <c r="A6" s="38" t="s">
        <v>38</v>
      </c>
      <c r="B6" s="35">
        <v>2747096.05</v>
      </c>
      <c r="C6" s="35">
        <v>2876961.08</v>
      </c>
      <c r="D6" s="35">
        <v>2161859.77</v>
      </c>
      <c r="E6" s="36">
        <v>7987011.94</v>
      </c>
    </row>
    <row r="9" ht="12.75">
      <c r="A9" s="37" t="s">
        <v>32</v>
      </c>
    </row>
    <row r="10" ht="12.75">
      <c r="A10" s="33"/>
    </row>
    <row r="11" ht="12.75">
      <c r="A11" s="33"/>
    </row>
    <row r="12" ht="12.75">
      <c r="A12" s="33"/>
    </row>
    <row r="13" ht="15.75">
      <c r="A13" s="34" t="s">
        <v>33</v>
      </c>
    </row>
    <row r="14" ht="16.5" thickBot="1">
      <c r="A14" s="34"/>
    </row>
    <row r="15" spans="1:3" ht="13.5" thickBot="1">
      <c r="A15" s="21"/>
      <c r="B15" s="22" t="s">
        <v>23</v>
      </c>
      <c r="C15" s="23" t="s">
        <v>24</v>
      </c>
    </row>
    <row r="16" spans="1:3" ht="15.75" thickBot="1">
      <c r="A16" s="24" t="s">
        <v>25</v>
      </c>
      <c r="B16" s="25">
        <v>991513.75</v>
      </c>
      <c r="C16" s="26">
        <v>0.3415</v>
      </c>
    </row>
    <row r="17" spans="1:3" ht="15.75" thickBot="1">
      <c r="A17" s="24" t="s">
        <v>26</v>
      </c>
      <c r="B17" s="25">
        <v>160005.97</v>
      </c>
      <c r="C17" s="26">
        <v>0.0551</v>
      </c>
    </row>
    <row r="18" spans="1:3" ht="15.75" thickBot="1">
      <c r="A18" s="24" t="s">
        <v>27</v>
      </c>
      <c r="B18" s="25">
        <v>1189380.08</v>
      </c>
      <c r="C18" s="26">
        <v>0.4097</v>
      </c>
    </row>
    <row r="19" spans="1:3" ht="15.75" thickBot="1">
      <c r="A19" s="24" t="s">
        <v>28</v>
      </c>
      <c r="B19" s="25">
        <v>540552.74</v>
      </c>
      <c r="C19" s="26">
        <v>0.1862</v>
      </c>
    </row>
    <row r="20" spans="1:3" ht="15.75" thickBot="1">
      <c r="A20" s="24" t="s">
        <v>29</v>
      </c>
      <c r="B20" s="25">
        <v>21567.81</v>
      </c>
      <c r="C20" s="26">
        <v>0.0074</v>
      </c>
    </row>
    <row r="21" ht="15.75">
      <c r="A21" s="34"/>
    </row>
    <row r="23" ht="14.25">
      <c r="A23" s="39" t="s">
        <v>39</v>
      </c>
    </row>
  </sheetData>
  <hyperlinks>
    <hyperlink ref="A2" location="_ftn1" display="_ftn1"/>
    <hyperlink ref="A9" location="_ftnref1" display="_ftnref1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B7" sqref="B7"/>
    </sheetView>
  </sheetViews>
  <sheetFormatPr defaultColWidth="11.421875" defaultRowHeight="12.75"/>
  <cols>
    <col min="1" max="1" width="30.00390625" style="0" customWidth="1"/>
    <col min="2" max="2" width="17.00390625" style="0" customWidth="1"/>
    <col min="3" max="3" width="19.00390625" style="0" bestFit="1" customWidth="1"/>
  </cols>
  <sheetData>
    <row r="1" spans="1:3" ht="13.5" thickBot="1">
      <c r="A1" s="21"/>
      <c r="B1" s="22" t="s">
        <v>30</v>
      </c>
      <c r="C1" s="23" t="s">
        <v>24</v>
      </c>
    </row>
    <row r="2" spans="1:3" ht="15.75" thickBot="1">
      <c r="A2" s="24" t="s">
        <v>25</v>
      </c>
      <c r="B2" s="25">
        <v>991513.75</v>
      </c>
      <c r="C2" s="26">
        <v>0.3415</v>
      </c>
    </row>
    <row r="3" spans="1:3" ht="15.75" thickBot="1">
      <c r="A3" s="24" t="s">
        <v>26</v>
      </c>
      <c r="B3" s="25">
        <v>160005.97</v>
      </c>
      <c r="C3" s="26">
        <v>0.0551</v>
      </c>
    </row>
    <row r="4" spans="1:3" ht="15.75" thickBot="1">
      <c r="A4" s="24" t="s">
        <v>27</v>
      </c>
      <c r="B4" s="25">
        <v>1189380.08</v>
      </c>
      <c r="C4" s="26">
        <v>0.4097</v>
      </c>
    </row>
    <row r="5" spans="1:3" ht="15.75" thickBot="1">
      <c r="A5" s="24" t="s">
        <v>28</v>
      </c>
      <c r="B5" s="25">
        <v>540552.74</v>
      </c>
      <c r="C5" s="26">
        <v>0.1862</v>
      </c>
    </row>
    <row r="6" spans="1:3" ht="15.75" thickBot="1">
      <c r="A6" s="24" t="s">
        <v>29</v>
      </c>
      <c r="B6" s="25">
        <v>21567.81</v>
      </c>
      <c r="C6" s="26">
        <v>0.0074</v>
      </c>
    </row>
    <row r="7" ht="12.75">
      <c r="B7" s="48">
        <f>SUM(B2:B6)</f>
        <v>2903020.35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2"/>
  <sheetViews>
    <sheetView zoomScale="75" zoomScaleNormal="75" workbookViewId="0" topLeftCell="A1">
      <selection activeCell="A12" sqref="A12"/>
    </sheetView>
  </sheetViews>
  <sheetFormatPr defaultColWidth="11.421875" defaultRowHeight="12.75"/>
  <cols>
    <col min="1" max="1" width="85.140625" style="0" bestFit="1" customWidth="1"/>
    <col min="2" max="2" width="16.57421875" style="0" customWidth="1"/>
  </cols>
  <sheetData>
    <row r="2" spans="1:11" ht="12.75">
      <c r="A2" s="40" t="s">
        <v>40</v>
      </c>
      <c r="B2" s="40" t="s">
        <v>50</v>
      </c>
      <c r="C2">
        <v>2000</v>
      </c>
      <c r="D2">
        <v>2001</v>
      </c>
      <c r="E2">
        <v>2002</v>
      </c>
      <c r="F2">
        <v>2003</v>
      </c>
      <c r="G2">
        <v>2004</v>
      </c>
      <c r="H2">
        <v>2005</v>
      </c>
      <c r="I2">
        <v>2006</v>
      </c>
      <c r="J2">
        <v>2007</v>
      </c>
      <c r="K2">
        <v>2008</v>
      </c>
    </row>
    <row r="3" spans="1:6" ht="12.75">
      <c r="A3" t="s">
        <v>41</v>
      </c>
      <c r="B3" s="41">
        <v>200000</v>
      </c>
      <c r="C3" t="s">
        <v>42</v>
      </c>
      <c r="D3" t="s">
        <v>42</v>
      </c>
      <c r="E3" t="s">
        <v>42</v>
      </c>
      <c r="F3" t="s">
        <v>42</v>
      </c>
    </row>
    <row r="4" spans="1:5" ht="12.75">
      <c r="A4" t="s">
        <v>43</v>
      </c>
      <c r="B4" s="41">
        <v>120000</v>
      </c>
      <c r="C4" t="s">
        <v>42</v>
      </c>
      <c r="D4" t="s">
        <v>42</v>
      </c>
      <c r="E4" t="s">
        <v>42</v>
      </c>
    </row>
    <row r="5" spans="1:4" ht="12.75">
      <c r="A5" t="s">
        <v>44</v>
      </c>
      <c r="B5" s="41">
        <v>20000</v>
      </c>
      <c r="C5" t="s">
        <v>42</v>
      </c>
      <c r="D5" t="s">
        <v>42</v>
      </c>
    </row>
    <row r="6" spans="1:7" ht="12.75">
      <c r="A6" t="s">
        <v>45</v>
      </c>
      <c r="B6" s="41">
        <v>360000</v>
      </c>
      <c r="D6" t="s">
        <v>42</v>
      </c>
      <c r="E6" t="s">
        <v>42</v>
      </c>
      <c r="F6" t="s">
        <v>42</v>
      </c>
      <c r="G6" t="s">
        <v>42</v>
      </c>
    </row>
    <row r="7" spans="1:9" ht="12.75">
      <c r="A7" t="s">
        <v>46</v>
      </c>
      <c r="B7" s="41">
        <v>195000</v>
      </c>
      <c r="F7" t="s">
        <v>42</v>
      </c>
      <c r="G7" t="s">
        <v>42</v>
      </c>
      <c r="H7" t="s">
        <v>42</v>
      </c>
      <c r="I7" t="s">
        <v>42</v>
      </c>
    </row>
    <row r="8" spans="1:9" ht="12.75">
      <c r="A8" t="s">
        <v>47</v>
      </c>
      <c r="B8" s="41">
        <v>310000</v>
      </c>
      <c r="F8" t="s">
        <v>42</v>
      </c>
      <c r="G8" t="s">
        <v>42</v>
      </c>
      <c r="H8" t="s">
        <v>42</v>
      </c>
      <c r="I8" t="s">
        <v>42</v>
      </c>
    </row>
    <row r="9" spans="1:10" ht="12.75">
      <c r="A9" t="s">
        <v>49</v>
      </c>
      <c r="B9" s="41">
        <v>420000</v>
      </c>
      <c r="G9" t="s">
        <v>42</v>
      </c>
      <c r="H9" t="s">
        <v>42</v>
      </c>
      <c r="I9" t="s">
        <v>42</v>
      </c>
      <c r="J9" t="s">
        <v>42</v>
      </c>
    </row>
    <row r="10" spans="1:11" ht="12.75">
      <c r="A10" t="s">
        <v>48</v>
      </c>
      <c r="B10" s="41">
        <v>270000</v>
      </c>
      <c r="I10" t="s">
        <v>42</v>
      </c>
      <c r="J10" t="s">
        <v>42</v>
      </c>
      <c r="K10" t="s">
        <v>42</v>
      </c>
    </row>
    <row r="11" ht="12.75">
      <c r="B11" s="42">
        <f>SUM(B3:B10)</f>
        <v>1895000</v>
      </c>
    </row>
    <row r="12" ht="12.75">
      <c r="A12" s="40" t="s">
        <v>51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"/>
  <sheetViews>
    <sheetView workbookViewId="0" topLeftCell="Q1">
      <selection activeCell="Y18" sqref="Y18:AB20"/>
    </sheetView>
  </sheetViews>
  <sheetFormatPr defaultColWidth="11.421875" defaultRowHeight="26.25" customHeight="1"/>
  <cols>
    <col min="1" max="2" width="11.421875" style="57" customWidth="1"/>
    <col min="3" max="3" width="14.7109375" style="57" customWidth="1"/>
    <col min="4" max="4" width="20.7109375" style="73" customWidth="1"/>
    <col min="5" max="5" width="12.140625" style="57" customWidth="1"/>
    <col min="6" max="6" width="10.8515625" style="57" customWidth="1"/>
    <col min="7" max="7" width="23.421875" style="57" customWidth="1"/>
    <col min="8" max="8" width="13.421875" style="57" customWidth="1"/>
    <col min="9" max="9" width="14.8515625" style="57" customWidth="1"/>
    <col min="10" max="19" width="12.140625" style="57" customWidth="1"/>
    <col min="20" max="20" width="11.7109375" style="57" customWidth="1"/>
    <col min="21" max="27" width="11.421875" style="57" customWidth="1"/>
    <col min="28" max="28" width="13.00390625" style="57" bestFit="1" customWidth="1"/>
    <col min="29" max="16384" width="11.421875" style="57" customWidth="1"/>
  </cols>
  <sheetData>
    <row r="1" spans="1:33" ht="26.25" customHeight="1">
      <c r="A1" s="54"/>
      <c r="B1" s="55" t="s">
        <v>69</v>
      </c>
      <c r="C1" s="55" t="s">
        <v>70</v>
      </c>
      <c r="D1" s="55" t="s">
        <v>71</v>
      </c>
      <c r="E1" s="55" t="s">
        <v>72</v>
      </c>
      <c r="F1" s="55"/>
      <c r="G1" s="55" t="s">
        <v>73</v>
      </c>
      <c r="H1" s="55" t="s">
        <v>75</v>
      </c>
      <c r="I1" s="55">
        <v>1988</v>
      </c>
      <c r="J1" s="55">
        <v>1989</v>
      </c>
      <c r="K1" s="55">
        <v>1990</v>
      </c>
      <c r="L1" s="55">
        <v>1991</v>
      </c>
      <c r="M1" s="55">
        <v>1992</v>
      </c>
      <c r="N1" s="55">
        <v>1993</v>
      </c>
      <c r="O1" s="55">
        <v>1994</v>
      </c>
      <c r="P1" s="55">
        <v>1995</v>
      </c>
      <c r="Q1" s="55">
        <v>1996</v>
      </c>
      <c r="R1" s="55">
        <v>1997</v>
      </c>
      <c r="S1" s="55">
        <v>1998</v>
      </c>
      <c r="T1" s="55">
        <v>1999</v>
      </c>
      <c r="U1" s="55">
        <v>2000</v>
      </c>
      <c r="V1" s="55">
        <v>2001</v>
      </c>
      <c r="W1" s="55">
        <v>2002</v>
      </c>
      <c r="X1" s="55">
        <v>2003</v>
      </c>
      <c r="Y1" s="55">
        <v>2004</v>
      </c>
      <c r="Z1" s="55">
        <v>2005</v>
      </c>
      <c r="AA1" s="55">
        <v>2006</v>
      </c>
      <c r="AB1" s="55">
        <v>2007</v>
      </c>
      <c r="AC1" s="55">
        <v>2008</v>
      </c>
      <c r="AD1" s="55">
        <v>2009</v>
      </c>
      <c r="AE1" s="55">
        <v>2010</v>
      </c>
      <c r="AF1" s="55" t="s">
        <v>75</v>
      </c>
      <c r="AG1" s="56"/>
    </row>
    <row r="2" spans="1:33" s="58" customFormat="1" ht="31.5" customHeight="1">
      <c r="A2" s="58">
        <v>1</v>
      </c>
      <c r="B2" s="59" t="s">
        <v>76</v>
      </c>
      <c r="C2" s="59" t="s">
        <v>77</v>
      </c>
      <c r="D2" s="59" t="s">
        <v>78</v>
      </c>
      <c r="E2" s="59">
        <v>2000</v>
      </c>
      <c r="F2" s="59" t="s">
        <v>79</v>
      </c>
      <c r="G2" s="59" t="s">
        <v>80</v>
      </c>
      <c r="H2" s="59">
        <v>25894.68</v>
      </c>
      <c r="I2" s="59">
        <v>0</v>
      </c>
      <c r="J2" s="59">
        <v>0</v>
      </c>
      <c r="K2" s="59">
        <v>0</v>
      </c>
      <c r="L2" s="59">
        <v>0</v>
      </c>
      <c r="M2" s="59">
        <v>0</v>
      </c>
      <c r="N2" s="59">
        <v>0</v>
      </c>
      <c r="O2" s="59">
        <v>0</v>
      </c>
      <c r="P2" s="59">
        <v>0</v>
      </c>
      <c r="Q2" s="59">
        <v>0</v>
      </c>
      <c r="R2" s="59">
        <v>0</v>
      </c>
      <c r="S2" s="59">
        <v>0</v>
      </c>
      <c r="T2" s="59">
        <v>0</v>
      </c>
      <c r="U2" s="60">
        <v>25894.68</v>
      </c>
      <c r="V2" s="60">
        <v>0</v>
      </c>
      <c r="W2" s="61">
        <v>0</v>
      </c>
      <c r="X2" s="60">
        <v>0</v>
      </c>
      <c r="Y2" s="62">
        <v>0</v>
      </c>
      <c r="Z2" s="61">
        <v>0</v>
      </c>
      <c r="AA2" s="62">
        <v>0</v>
      </c>
      <c r="AB2" s="59">
        <v>0</v>
      </c>
      <c r="AC2" s="59">
        <v>0</v>
      </c>
      <c r="AD2" s="59">
        <v>0</v>
      </c>
      <c r="AE2" s="59">
        <v>0</v>
      </c>
      <c r="AF2" s="63">
        <f>SUM(I2:AE2)</f>
        <v>25894.68</v>
      </c>
      <c r="AG2" s="64"/>
    </row>
    <row r="3" spans="1:32" ht="26.25" customHeight="1">
      <c r="A3" s="58">
        <v>13</v>
      </c>
      <c r="C3" s="57" t="s">
        <v>91</v>
      </c>
      <c r="D3" s="73" t="s">
        <v>96</v>
      </c>
      <c r="E3" s="57">
        <v>1995</v>
      </c>
      <c r="F3" s="66" t="s">
        <v>79</v>
      </c>
      <c r="G3" s="70" t="s">
        <v>80</v>
      </c>
      <c r="H3" s="74">
        <v>25894.57</v>
      </c>
      <c r="I3" s="59">
        <v>0</v>
      </c>
      <c r="J3" s="59">
        <v>0</v>
      </c>
      <c r="K3" s="59">
        <v>0</v>
      </c>
      <c r="L3" s="59">
        <v>0</v>
      </c>
      <c r="M3" s="59">
        <v>0</v>
      </c>
      <c r="N3" s="59">
        <v>0</v>
      </c>
      <c r="O3" s="59">
        <v>0</v>
      </c>
      <c r="P3" s="72">
        <v>25894.57</v>
      </c>
      <c r="Q3" s="59">
        <v>0</v>
      </c>
      <c r="R3" s="59">
        <v>0</v>
      </c>
      <c r="S3" s="59">
        <v>0</v>
      </c>
      <c r="T3" s="59">
        <v>0</v>
      </c>
      <c r="U3" s="59">
        <v>0</v>
      </c>
      <c r="V3" s="60">
        <v>0</v>
      </c>
      <c r="W3" s="61">
        <v>0</v>
      </c>
      <c r="X3" s="60">
        <v>0</v>
      </c>
      <c r="Y3" s="62">
        <v>0</v>
      </c>
      <c r="Z3" s="61">
        <v>0</v>
      </c>
      <c r="AA3" s="62">
        <v>0</v>
      </c>
      <c r="AB3" s="59">
        <v>0</v>
      </c>
      <c r="AC3" s="59">
        <v>0</v>
      </c>
      <c r="AD3" s="59">
        <v>0</v>
      </c>
      <c r="AE3" s="59">
        <v>0</v>
      </c>
      <c r="AF3" s="63">
        <f>SUM(I3:AE3)</f>
        <v>25894.57</v>
      </c>
    </row>
    <row r="4" spans="1:32" ht="26.25" customHeight="1">
      <c r="A4" s="58">
        <v>23</v>
      </c>
      <c r="C4" s="57" t="s">
        <v>91</v>
      </c>
      <c r="D4" s="73" t="s">
        <v>96</v>
      </c>
      <c r="E4" s="57" t="s">
        <v>104</v>
      </c>
      <c r="F4" s="57" t="s">
        <v>79</v>
      </c>
      <c r="G4" s="70" t="s">
        <v>105</v>
      </c>
      <c r="H4" s="74">
        <v>60000</v>
      </c>
      <c r="I4" s="59">
        <v>0</v>
      </c>
      <c r="J4" s="59">
        <v>0</v>
      </c>
      <c r="K4" s="59">
        <v>0</v>
      </c>
      <c r="L4" s="59">
        <v>0</v>
      </c>
      <c r="M4" s="59">
        <v>0</v>
      </c>
      <c r="N4" s="59">
        <v>0</v>
      </c>
      <c r="O4" s="59">
        <v>0</v>
      </c>
      <c r="P4" s="59">
        <v>0</v>
      </c>
      <c r="Q4" s="59">
        <v>0</v>
      </c>
      <c r="R4" s="59">
        <v>0</v>
      </c>
      <c r="S4" s="59">
        <v>0</v>
      </c>
      <c r="T4" s="59">
        <v>0</v>
      </c>
      <c r="U4" s="59">
        <v>0</v>
      </c>
      <c r="V4" s="60">
        <v>0</v>
      </c>
      <c r="W4" s="61">
        <v>0</v>
      </c>
      <c r="X4" s="60">
        <v>0</v>
      </c>
      <c r="Y4" s="62">
        <v>0</v>
      </c>
      <c r="Z4" s="71">
        <v>12000</v>
      </c>
      <c r="AA4" s="71">
        <v>16000</v>
      </c>
      <c r="AB4" s="71">
        <v>16000</v>
      </c>
      <c r="AC4" s="71">
        <v>16000</v>
      </c>
      <c r="AD4" s="59">
        <v>0</v>
      </c>
      <c r="AE4" s="59">
        <v>0</v>
      </c>
      <c r="AF4" s="63">
        <f>SUM(I4:AE4)</f>
        <v>60000</v>
      </c>
    </row>
    <row r="5" spans="1:32" ht="26.25" customHeight="1">
      <c r="A5" s="58">
        <v>4</v>
      </c>
      <c r="B5" s="66" t="s">
        <v>87</v>
      </c>
      <c r="C5" s="59" t="s">
        <v>77</v>
      </c>
      <c r="D5" s="66" t="s">
        <v>78</v>
      </c>
      <c r="E5" s="66">
        <v>2000</v>
      </c>
      <c r="F5" s="66" t="s">
        <v>79</v>
      </c>
      <c r="G5" s="66" t="s">
        <v>88</v>
      </c>
      <c r="H5" s="67">
        <v>370028.64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68">
        <v>370028.64</v>
      </c>
      <c r="V5" s="60">
        <v>0</v>
      </c>
      <c r="W5" s="61">
        <v>0</v>
      </c>
      <c r="X5" s="60">
        <v>0</v>
      </c>
      <c r="Y5" s="62">
        <v>0</v>
      </c>
      <c r="Z5" s="61">
        <v>0</v>
      </c>
      <c r="AA5" s="62">
        <v>0</v>
      </c>
      <c r="AB5" s="59">
        <v>0</v>
      </c>
      <c r="AC5" s="59">
        <v>0</v>
      </c>
      <c r="AD5" s="59">
        <v>0</v>
      </c>
      <c r="AE5" s="59">
        <v>0</v>
      </c>
      <c r="AF5" s="63">
        <f>SUM(I5:AE5)</f>
        <v>370028.64</v>
      </c>
    </row>
    <row r="6" spans="1:32" ht="26.25" customHeight="1">
      <c r="A6" s="58">
        <v>5</v>
      </c>
      <c r="B6" s="66" t="s">
        <v>89</v>
      </c>
      <c r="C6" s="59" t="s">
        <v>77</v>
      </c>
      <c r="D6" s="66" t="s">
        <v>78</v>
      </c>
      <c r="E6" s="66">
        <v>2000</v>
      </c>
      <c r="F6" s="66" t="s">
        <v>79</v>
      </c>
      <c r="G6" s="66" t="s">
        <v>90</v>
      </c>
      <c r="H6" s="67">
        <v>96302.77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69">
        <v>96302.77</v>
      </c>
      <c r="V6" s="60">
        <v>0</v>
      </c>
      <c r="W6" s="61">
        <v>0</v>
      </c>
      <c r="X6" s="60">
        <v>0</v>
      </c>
      <c r="Y6" s="62">
        <v>0</v>
      </c>
      <c r="Z6" s="61">
        <v>0</v>
      </c>
      <c r="AA6" s="62">
        <v>0</v>
      </c>
      <c r="AB6" s="59">
        <v>0</v>
      </c>
      <c r="AC6" s="59">
        <v>0</v>
      </c>
      <c r="AD6" s="59">
        <v>0</v>
      </c>
      <c r="AE6" s="59">
        <v>0</v>
      </c>
      <c r="AF6" s="63">
        <f>SUM(I6:AE6)</f>
        <v>96302.77</v>
      </c>
    </row>
    <row r="7" spans="1:32" ht="26.25" customHeight="1">
      <c r="A7" s="58">
        <v>8</v>
      </c>
      <c r="C7" s="57" t="s">
        <v>91</v>
      </c>
      <c r="D7" s="70" t="s">
        <v>78</v>
      </c>
      <c r="E7" s="70">
        <v>1988</v>
      </c>
      <c r="F7" s="70" t="s">
        <v>79</v>
      </c>
      <c r="G7" s="70" t="s">
        <v>80</v>
      </c>
      <c r="H7" s="71">
        <v>15022.24</v>
      </c>
      <c r="I7" s="72">
        <v>15022.24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60">
        <v>0</v>
      </c>
      <c r="W7" s="61">
        <v>0</v>
      </c>
      <c r="X7" s="60">
        <v>0</v>
      </c>
      <c r="Y7" s="62">
        <v>0</v>
      </c>
      <c r="Z7" s="61">
        <v>0</v>
      </c>
      <c r="AA7" s="62">
        <v>0</v>
      </c>
      <c r="AB7" s="59">
        <v>0</v>
      </c>
      <c r="AC7" s="59">
        <v>0</v>
      </c>
      <c r="AD7" s="59">
        <v>0</v>
      </c>
      <c r="AE7" s="59">
        <v>0</v>
      </c>
      <c r="AF7" s="63">
        <f>SUM(I7:AE7)</f>
        <v>15022.24</v>
      </c>
    </row>
    <row r="8" spans="1:32" ht="26.25" customHeight="1">
      <c r="A8" s="58">
        <v>9</v>
      </c>
      <c r="C8" s="57" t="s">
        <v>91</v>
      </c>
      <c r="D8" s="70" t="s">
        <v>78</v>
      </c>
      <c r="E8" s="70">
        <v>1988</v>
      </c>
      <c r="F8" s="66" t="s">
        <v>79</v>
      </c>
      <c r="G8" s="70" t="s">
        <v>80</v>
      </c>
      <c r="H8" s="71">
        <v>61180.56</v>
      </c>
      <c r="I8" s="72">
        <v>61180.56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60">
        <v>0</v>
      </c>
      <c r="W8" s="61">
        <v>0</v>
      </c>
      <c r="X8" s="60">
        <v>0</v>
      </c>
      <c r="Y8" s="62">
        <v>0</v>
      </c>
      <c r="Z8" s="61">
        <v>0</v>
      </c>
      <c r="AA8" s="62">
        <v>0</v>
      </c>
      <c r="AB8" s="59">
        <v>0</v>
      </c>
      <c r="AC8" s="59">
        <v>0</v>
      </c>
      <c r="AD8" s="59">
        <v>0</v>
      </c>
      <c r="AE8" s="59">
        <v>0</v>
      </c>
      <c r="AF8" s="63">
        <f>SUM(I8:AE8)</f>
        <v>61180.56</v>
      </c>
    </row>
    <row r="9" spans="1:32" ht="26.25" customHeight="1">
      <c r="A9" s="58">
        <v>10</v>
      </c>
      <c r="C9" s="57" t="s">
        <v>91</v>
      </c>
      <c r="D9" s="66" t="s">
        <v>78</v>
      </c>
      <c r="E9" s="71" t="s">
        <v>92</v>
      </c>
      <c r="F9" s="66" t="s">
        <v>79</v>
      </c>
      <c r="G9" s="70" t="s">
        <v>80</v>
      </c>
      <c r="H9" s="71">
        <v>312213.9588898454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7">
        <v>180303.66173310124</v>
      </c>
      <c r="O9" s="57">
        <v>65669.62871483465</v>
      </c>
      <c r="P9" s="57">
        <v>66240.66844190955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60">
        <v>0</v>
      </c>
      <c r="W9" s="61">
        <v>0</v>
      </c>
      <c r="X9" s="60">
        <v>0</v>
      </c>
      <c r="Y9" s="62">
        <v>0</v>
      </c>
      <c r="Z9" s="61">
        <v>0</v>
      </c>
      <c r="AA9" s="62">
        <v>0</v>
      </c>
      <c r="AB9" s="59">
        <v>0</v>
      </c>
      <c r="AC9" s="59">
        <v>0</v>
      </c>
      <c r="AD9" s="59">
        <v>0</v>
      </c>
      <c r="AE9" s="59">
        <v>0</v>
      </c>
      <c r="AF9" s="63">
        <f>SUM(I9:AE9)</f>
        <v>312213.9588898454</v>
      </c>
    </row>
    <row r="10" spans="1:32" ht="26.25" customHeight="1">
      <c r="A10" s="58">
        <v>11</v>
      </c>
      <c r="C10" s="57" t="s">
        <v>91</v>
      </c>
      <c r="D10" s="66" t="s">
        <v>78</v>
      </c>
      <c r="E10" s="57" t="s">
        <v>93</v>
      </c>
      <c r="F10" s="66" t="s">
        <v>79</v>
      </c>
      <c r="G10" s="70" t="s">
        <v>80</v>
      </c>
      <c r="H10" s="71">
        <v>391148.497947774</v>
      </c>
      <c r="I10" s="59">
        <v>0</v>
      </c>
      <c r="J10" s="57">
        <v>155263.8224264992</v>
      </c>
      <c r="K10" s="57">
        <v>106168.14503708143</v>
      </c>
      <c r="L10" s="57">
        <v>121867.07067186345</v>
      </c>
      <c r="M10" s="57">
        <v>7849.459812329985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60">
        <v>0</v>
      </c>
      <c r="W10" s="61">
        <v>0</v>
      </c>
      <c r="X10" s="60">
        <v>0</v>
      </c>
      <c r="Y10" s="62">
        <v>0</v>
      </c>
      <c r="Z10" s="61">
        <v>0</v>
      </c>
      <c r="AA10" s="62">
        <v>0</v>
      </c>
      <c r="AB10" s="59">
        <v>0</v>
      </c>
      <c r="AC10" s="59">
        <v>0</v>
      </c>
      <c r="AD10" s="59">
        <v>0</v>
      </c>
      <c r="AE10" s="59">
        <v>0</v>
      </c>
      <c r="AF10" s="63">
        <f>SUM(I10:AE10)</f>
        <v>391148.497947774</v>
      </c>
    </row>
    <row r="11" spans="1:32" ht="26.25" customHeight="1">
      <c r="A11" s="58">
        <v>14</v>
      </c>
      <c r="C11" s="57" t="s">
        <v>91</v>
      </c>
      <c r="D11" s="66" t="s">
        <v>78</v>
      </c>
      <c r="E11" s="71" t="s">
        <v>97</v>
      </c>
      <c r="F11" s="66" t="s">
        <v>79</v>
      </c>
      <c r="G11" s="70" t="s">
        <v>80</v>
      </c>
      <c r="H11" s="71">
        <v>1637510.7731715855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7">
        <v>204344.14996418142</v>
      </c>
      <c r="T11" s="75">
        <v>914535.5058178671</v>
      </c>
      <c r="U11" s="57">
        <v>265442.32357870264</v>
      </c>
      <c r="V11" s="57">
        <v>243891.72073395958</v>
      </c>
      <c r="W11" s="57">
        <v>9297.073076874503</v>
      </c>
      <c r="X11" s="60">
        <v>0</v>
      </c>
      <c r="Y11" s="62">
        <v>0</v>
      </c>
      <c r="Z11" s="61">
        <v>0</v>
      </c>
      <c r="AA11" s="62">
        <v>0</v>
      </c>
      <c r="AB11" s="59">
        <v>0</v>
      </c>
      <c r="AC11" s="59">
        <v>0</v>
      </c>
      <c r="AD11" s="59">
        <v>0</v>
      </c>
      <c r="AE11" s="59">
        <v>0</v>
      </c>
      <c r="AF11" s="63">
        <f>SUM(I11:AE11)</f>
        <v>1637510.7731715855</v>
      </c>
    </row>
    <row r="12" spans="1:32" ht="26.25" customHeight="1">
      <c r="A12" s="58">
        <v>15</v>
      </c>
      <c r="C12" s="57" t="s">
        <v>91</v>
      </c>
      <c r="D12" s="66" t="s">
        <v>78</v>
      </c>
      <c r="E12" s="71" t="s">
        <v>98</v>
      </c>
      <c r="F12" s="74" t="s">
        <v>82</v>
      </c>
      <c r="G12" s="70" t="s">
        <v>99</v>
      </c>
      <c r="H12" s="71">
        <v>7156.37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72">
        <v>7156.37</v>
      </c>
      <c r="U12" s="59">
        <v>0</v>
      </c>
      <c r="V12" s="60">
        <v>0</v>
      </c>
      <c r="W12" s="61">
        <v>0</v>
      </c>
      <c r="X12" s="60">
        <v>0</v>
      </c>
      <c r="Y12" s="62">
        <v>0</v>
      </c>
      <c r="Z12" s="61">
        <v>0</v>
      </c>
      <c r="AA12" s="62">
        <v>0</v>
      </c>
      <c r="AB12" s="59">
        <v>0</v>
      </c>
      <c r="AC12" s="59">
        <v>0</v>
      </c>
      <c r="AD12" s="59">
        <v>0</v>
      </c>
      <c r="AE12" s="59">
        <v>0</v>
      </c>
      <c r="AF12" s="63">
        <f>SUM(I12:AE12)</f>
        <v>7156.37</v>
      </c>
    </row>
    <row r="13" spans="1:32" ht="26.25" customHeight="1">
      <c r="A13" s="58">
        <v>24</v>
      </c>
      <c r="C13" s="57" t="s">
        <v>91</v>
      </c>
      <c r="D13" s="66" t="s">
        <v>78</v>
      </c>
      <c r="E13" s="74" t="s">
        <v>106</v>
      </c>
      <c r="F13" s="74" t="s">
        <v>79</v>
      </c>
      <c r="G13" s="70" t="s">
        <v>107</v>
      </c>
      <c r="H13" s="71">
        <v>225384.87830399413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60">
        <v>0</v>
      </c>
      <c r="W13" s="57">
        <v>68459.05505199706</v>
      </c>
      <c r="X13" s="57">
        <v>68459.05505199706</v>
      </c>
      <c r="Y13" s="57">
        <v>88466.7682</v>
      </c>
      <c r="Z13" s="61">
        <v>0</v>
      </c>
      <c r="AA13" s="62">
        <v>0</v>
      </c>
      <c r="AB13" s="59">
        <v>0</v>
      </c>
      <c r="AC13" s="59">
        <v>0</v>
      </c>
      <c r="AD13" s="59">
        <v>0</v>
      </c>
      <c r="AE13" s="59">
        <v>0</v>
      </c>
      <c r="AF13" s="63">
        <f>SUM(I13:AE13)</f>
        <v>225384.87830399413</v>
      </c>
    </row>
    <row r="14" spans="1:32" ht="26.25" customHeight="1">
      <c r="A14" s="58">
        <v>25</v>
      </c>
      <c r="C14" s="57" t="s">
        <v>91</v>
      </c>
      <c r="D14" s="66" t="s">
        <v>78</v>
      </c>
      <c r="E14" s="74" t="s">
        <v>106</v>
      </c>
      <c r="F14" s="74" t="s">
        <v>82</v>
      </c>
      <c r="G14" s="70" t="s">
        <v>108</v>
      </c>
      <c r="H14" s="71">
        <v>12062.76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60">
        <v>0</v>
      </c>
      <c r="W14" s="57">
        <v>3663.844948002955</v>
      </c>
      <c r="X14" s="57">
        <v>3663.844948002955</v>
      </c>
      <c r="Y14" s="57">
        <v>4735.070103994091</v>
      </c>
      <c r="Z14" s="61">
        <v>0</v>
      </c>
      <c r="AA14" s="62">
        <v>0</v>
      </c>
      <c r="AB14" s="59">
        <v>0</v>
      </c>
      <c r="AC14" s="59">
        <v>0</v>
      </c>
      <c r="AD14" s="59">
        <v>0</v>
      </c>
      <c r="AE14" s="59">
        <v>0</v>
      </c>
      <c r="AF14" s="63">
        <f>SUM(I14:AE14)</f>
        <v>12062.760000000002</v>
      </c>
    </row>
    <row r="15" spans="1:32" ht="26.25" customHeight="1">
      <c r="A15" s="58">
        <v>26</v>
      </c>
      <c r="C15" s="57" t="s">
        <v>91</v>
      </c>
      <c r="D15" s="66" t="s">
        <v>78</v>
      </c>
      <c r="E15" s="71" t="s">
        <v>109</v>
      </c>
      <c r="F15" s="71"/>
      <c r="G15" s="70" t="s">
        <v>110</v>
      </c>
      <c r="H15" s="71">
        <v>394990.72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60">
        <v>0</v>
      </c>
      <c r="W15" s="61">
        <v>0</v>
      </c>
      <c r="X15" s="60">
        <v>0</v>
      </c>
      <c r="Y15" s="71">
        <v>33417.11</v>
      </c>
      <c r="Z15" s="71">
        <v>98747.62</v>
      </c>
      <c r="AA15" s="71">
        <v>98747.64</v>
      </c>
      <c r="AB15" s="71">
        <v>98747.76</v>
      </c>
      <c r="AC15" s="57">
        <v>65330.59</v>
      </c>
      <c r="AD15" s="59">
        <v>0</v>
      </c>
      <c r="AE15" s="59">
        <v>0</v>
      </c>
      <c r="AF15" s="63">
        <f>SUM(I15:AE15)</f>
        <v>394990.72</v>
      </c>
    </row>
    <row r="16" spans="1:32" ht="26.25" customHeight="1">
      <c r="A16" s="58">
        <v>27</v>
      </c>
      <c r="C16" s="57" t="s">
        <v>91</v>
      </c>
      <c r="D16" s="73" t="s">
        <v>78</v>
      </c>
      <c r="E16" s="57">
        <v>2004</v>
      </c>
      <c r="F16" s="57" t="s">
        <v>79</v>
      </c>
      <c r="G16" s="70" t="s">
        <v>80</v>
      </c>
      <c r="H16" s="57">
        <v>130666.02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60">
        <v>0</v>
      </c>
      <c r="W16" s="61">
        <v>0</v>
      </c>
      <c r="X16" s="60">
        <v>0</v>
      </c>
      <c r="Y16" s="57">
        <v>130666.02</v>
      </c>
      <c r="Z16" s="61">
        <v>0</v>
      </c>
      <c r="AA16" s="62">
        <v>0</v>
      </c>
      <c r="AB16" s="59">
        <v>0</v>
      </c>
      <c r="AC16" s="59">
        <v>0</v>
      </c>
      <c r="AD16" s="59">
        <v>0</v>
      </c>
      <c r="AE16" s="59">
        <v>0</v>
      </c>
      <c r="AF16" s="63">
        <f>SUM(I16:AE16)</f>
        <v>130666.02</v>
      </c>
    </row>
    <row r="17" spans="8:32" ht="26.25" customHeight="1">
      <c r="H17" s="57">
        <f>SUM(H2:H16)</f>
        <v>3765457.4383131987</v>
      </c>
      <c r="I17" s="57">
        <f>SUM(I2:I16)</f>
        <v>76202.8</v>
      </c>
      <c r="J17" s="57">
        <f>SUM(J2:J16)</f>
        <v>155263.8224264992</v>
      </c>
      <c r="K17" s="57">
        <f>SUM(K2:K16)</f>
        <v>106168.14503708143</v>
      </c>
      <c r="L17" s="57">
        <f>SUM(L2:L16)</f>
        <v>121867.07067186345</v>
      </c>
      <c r="M17" s="57">
        <f>SUM(M2:M16)</f>
        <v>7849.459812329985</v>
      </c>
      <c r="N17" s="57">
        <f>SUM(N2:N16)</f>
        <v>180303.66173310124</v>
      </c>
      <c r="O17" s="57">
        <f>SUM(O2:O16)</f>
        <v>65669.62871483465</v>
      </c>
      <c r="P17" s="57">
        <f>SUM(P2:P16)</f>
        <v>92135.23844190955</v>
      </c>
      <c r="Q17" s="57">
        <f>SUM(Q2:Q16)</f>
        <v>0</v>
      </c>
      <c r="R17" s="57">
        <f>SUM(R2:R16)</f>
        <v>0</v>
      </c>
      <c r="S17" s="57">
        <f>SUM(S2:S16)</f>
        <v>204344.14996418142</v>
      </c>
      <c r="T17" s="57">
        <f>SUM(T2:T16)</f>
        <v>921691.8758178671</v>
      </c>
      <c r="U17" s="57">
        <f>SUM(U2:U16)</f>
        <v>757668.4135787026</v>
      </c>
      <c r="V17" s="57">
        <f>SUM(V2:V16)</f>
        <v>243891.72073395958</v>
      </c>
      <c r="W17" s="57">
        <f>SUM(W2:W16)</f>
        <v>81419.9730768745</v>
      </c>
      <c r="X17" s="57">
        <f>SUM(X2:X16)</f>
        <v>72122.90000000001</v>
      </c>
      <c r="Y17" s="57">
        <f>SUM(Y2:Y16)</f>
        <v>257284.9683039941</v>
      </c>
      <c r="Z17" s="57">
        <f>SUM(Z2:Z16)</f>
        <v>110747.62</v>
      </c>
      <c r="AA17" s="57">
        <f>SUM(AA2:AA16)</f>
        <v>114747.64</v>
      </c>
      <c r="AB17" s="57">
        <f>SUM(AB2:AB16)</f>
        <v>114747.76</v>
      </c>
      <c r="AC17" s="57">
        <f>SUM(AC2:AC16)</f>
        <v>81330.59</v>
      </c>
      <c r="AD17" s="57">
        <f>SUM(AD2:AD16)</f>
        <v>0</v>
      </c>
      <c r="AE17" s="57">
        <f>SUM(AE2:AE16)</f>
        <v>0</v>
      </c>
      <c r="AF17" s="63">
        <f>SUM(I17:AE17)</f>
        <v>3765457.4383131987</v>
      </c>
    </row>
    <row r="18" spans="25:27" ht="26.25" customHeight="1">
      <c r="Y18" s="91"/>
      <c r="Z18" s="91"/>
      <c r="AA18" s="91"/>
    </row>
    <row r="19" spans="27:28" ht="26.25" customHeight="1" thickBot="1">
      <c r="AA19" s="91"/>
      <c r="AB19" s="36"/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4"/>
  <sheetViews>
    <sheetView workbookViewId="0" topLeftCell="T1">
      <selection activeCell="AB24" sqref="AB24"/>
    </sheetView>
  </sheetViews>
  <sheetFormatPr defaultColWidth="11.421875" defaultRowHeight="26.25" customHeight="1"/>
  <cols>
    <col min="1" max="1" width="9.8515625" style="57" customWidth="1"/>
    <col min="2" max="2" width="19.57421875" style="57" customWidth="1"/>
    <col min="3" max="3" width="19.57421875" style="73" customWidth="1"/>
    <col min="4" max="16384" width="19.57421875" style="57" customWidth="1"/>
  </cols>
  <sheetData>
    <row r="1" spans="1:33" ht="26.25" customHeight="1">
      <c r="A1" s="54"/>
      <c r="B1" s="55" t="s">
        <v>70</v>
      </c>
      <c r="C1" s="55" t="s">
        <v>71</v>
      </c>
      <c r="D1" s="55" t="s">
        <v>72</v>
      </c>
      <c r="E1" s="55"/>
      <c r="F1" s="55" t="s">
        <v>73</v>
      </c>
      <c r="G1" s="55" t="s">
        <v>74</v>
      </c>
      <c r="H1" s="55" t="s">
        <v>75</v>
      </c>
      <c r="I1" s="55">
        <v>1988</v>
      </c>
      <c r="J1" s="55">
        <v>1989</v>
      </c>
      <c r="K1" s="55">
        <v>1990</v>
      </c>
      <c r="L1" s="55">
        <v>1991</v>
      </c>
      <c r="M1" s="55">
        <v>1992</v>
      </c>
      <c r="N1" s="55">
        <v>1993</v>
      </c>
      <c r="O1" s="55">
        <v>1994</v>
      </c>
      <c r="P1" s="55">
        <v>1995</v>
      </c>
      <c r="Q1" s="55">
        <v>1996</v>
      </c>
      <c r="R1" s="55">
        <v>1997</v>
      </c>
      <c r="S1" s="55">
        <v>1998</v>
      </c>
      <c r="T1" s="55">
        <v>1999</v>
      </c>
      <c r="U1" s="55">
        <v>2000</v>
      </c>
      <c r="V1" s="55">
        <v>2001</v>
      </c>
      <c r="W1" s="55">
        <v>2002</v>
      </c>
      <c r="X1" s="55">
        <v>2003</v>
      </c>
      <c r="Y1" s="55">
        <v>2004</v>
      </c>
      <c r="Z1" s="55">
        <v>2005</v>
      </c>
      <c r="AA1" s="55">
        <v>2006</v>
      </c>
      <c r="AB1" s="55">
        <v>2007</v>
      </c>
      <c r="AC1" s="55">
        <v>2008</v>
      </c>
      <c r="AD1" s="55">
        <v>2009</v>
      </c>
      <c r="AE1" s="55">
        <v>2010</v>
      </c>
      <c r="AF1" s="55" t="s">
        <v>75</v>
      </c>
      <c r="AG1" s="56"/>
    </row>
    <row r="2" spans="1:32" ht="26.25" customHeight="1">
      <c r="A2" s="58">
        <v>2</v>
      </c>
      <c r="B2" s="59" t="s">
        <v>77</v>
      </c>
      <c r="C2" s="59" t="s">
        <v>81</v>
      </c>
      <c r="D2" s="59">
        <v>2002</v>
      </c>
      <c r="E2" s="59" t="s">
        <v>82</v>
      </c>
      <c r="F2" s="59" t="s">
        <v>83</v>
      </c>
      <c r="G2" s="59" t="s">
        <v>84</v>
      </c>
      <c r="H2" s="59">
        <v>27245.05</v>
      </c>
      <c r="I2" s="59">
        <v>0</v>
      </c>
      <c r="J2" s="59">
        <v>0</v>
      </c>
      <c r="K2" s="59">
        <v>0</v>
      </c>
      <c r="L2" s="59">
        <v>0</v>
      </c>
      <c r="M2" s="59">
        <v>0</v>
      </c>
      <c r="N2" s="59">
        <v>0</v>
      </c>
      <c r="O2" s="59">
        <v>0</v>
      </c>
      <c r="P2" s="59">
        <v>0</v>
      </c>
      <c r="Q2" s="59">
        <v>0</v>
      </c>
      <c r="R2" s="59">
        <v>0</v>
      </c>
      <c r="S2" s="59">
        <v>0</v>
      </c>
      <c r="T2" s="59">
        <v>0</v>
      </c>
      <c r="U2" s="59">
        <v>0</v>
      </c>
      <c r="V2" s="60">
        <v>0</v>
      </c>
      <c r="W2" s="60">
        <v>27245.05</v>
      </c>
      <c r="X2" s="60">
        <v>0</v>
      </c>
      <c r="Y2" s="62">
        <v>0</v>
      </c>
      <c r="Z2" s="61">
        <v>0</v>
      </c>
      <c r="AA2" s="62">
        <v>0</v>
      </c>
      <c r="AB2" s="59">
        <v>0</v>
      </c>
      <c r="AC2" s="59">
        <v>0</v>
      </c>
      <c r="AD2" s="59">
        <v>0</v>
      </c>
      <c r="AE2" s="59">
        <v>0</v>
      </c>
      <c r="AF2" s="63">
        <f>SUM(I2:AE2)</f>
        <v>27245.05</v>
      </c>
    </row>
    <row r="3" spans="1:32" ht="26.25" customHeight="1">
      <c r="A3" s="58">
        <v>3</v>
      </c>
      <c r="B3" s="59" t="s">
        <v>77</v>
      </c>
      <c r="C3" s="59" t="s">
        <v>81</v>
      </c>
      <c r="D3" s="59">
        <v>2004</v>
      </c>
      <c r="E3" s="59"/>
      <c r="F3" s="59" t="s">
        <v>85</v>
      </c>
      <c r="G3" s="59" t="s">
        <v>86</v>
      </c>
      <c r="H3" s="59">
        <v>3834.46</v>
      </c>
      <c r="I3" s="59">
        <v>0</v>
      </c>
      <c r="J3" s="59">
        <v>0</v>
      </c>
      <c r="K3" s="59">
        <v>0</v>
      </c>
      <c r="L3" s="59">
        <v>0</v>
      </c>
      <c r="M3" s="59">
        <v>0</v>
      </c>
      <c r="N3" s="59">
        <v>0</v>
      </c>
      <c r="O3" s="59">
        <v>0</v>
      </c>
      <c r="P3" s="59">
        <v>0</v>
      </c>
      <c r="Q3" s="59">
        <v>0</v>
      </c>
      <c r="R3" s="59">
        <v>0</v>
      </c>
      <c r="S3" s="59">
        <v>0</v>
      </c>
      <c r="T3" s="59">
        <v>0</v>
      </c>
      <c r="U3" s="59">
        <v>0</v>
      </c>
      <c r="V3" s="60">
        <v>0</v>
      </c>
      <c r="W3" s="61">
        <v>0</v>
      </c>
      <c r="X3" s="60">
        <v>0</v>
      </c>
      <c r="Y3" s="65">
        <v>3834.46</v>
      </c>
      <c r="Z3" s="61">
        <v>0</v>
      </c>
      <c r="AA3" s="62">
        <v>0</v>
      </c>
      <c r="AB3" s="59">
        <v>0</v>
      </c>
      <c r="AC3" s="59">
        <v>0</v>
      </c>
      <c r="AD3" s="59">
        <v>0</v>
      </c>
      <c r="AE3" s="59">
        <v>0</v>
      </c>
      <c r="AF3" s="63">
        <f>SUM(I3:AE3)</f>
        <v>3834.46</v>
      </c>
    </row>
    <row r="4" spans="1:32" ht="26.25" customHeight="1">
      <c r="A4" s="58">
        <v>12</v>
      </c>
      <c r="B4" s="57" t="s">
        <v>91</v>
      </c>
      <c r="C4" s="59" t="s">
        <v>81</v>
      </c>
      <c r="D4" s="57" t="s">
        <v>94</v>
      </c>
      <c r="E4" s="66" t="s">
        <v>79</v>
      </c>
      <c r="F4" s="70" t="s">
        <v>80</v>
      </c>
      <c r="G4" s="71" t="s">
        <v>95</v>
      </c>
      <c r="H4" s="71">
        <v>29239.508256421796</v>
      </c>
      <c r="I4" s="59">
        <v>0</v>
      </c>
      <c r="J4" s="59">
        <v>0</v>
      </c>
      <c r="K4" s="59">
        <v>0</v>
      </c>
      <c r="L4" s="59">
        <v>0</v>
      </c>
      <c r="M4" s="57">
        <v>24040.488231080166</v>
      </c>
      <c r="N4" s="57">
        <v>5199.020025341628</v>
      </c>
      <c r="O4" s="59">
        <v>0</v>
      </c>
      <c r="P4" s="59">
        <v>0</v>
      </c>
      <c r="Q4" s="59">
        <v>0</v>
      </c>
      <c r="R4" s="59">
        <v>0</v>
      </c>
      <c r="S4" s="59">
        <v>0</v>
      </c>
      <c r="T4" s="59">
        <v>0</v>
      </c>
      <c r="U4" s="59">
        <v>0</v>
      </c>
      <c r="V4" s="60">
        <v>0</v>
      </c>
      <c r="W4" s="61">
        <v>0</v>
      </c>
      <c r="X4" s="60">
        <v>0</v>
      </c>
      <c r="Y4" s="62">
        <v>0</v>
      </c>
      <c r="Z4" s="61">
        <v>0</v>
      </c>
      <c r="AA4" s="62">
        <v>0</v>
      </c>
      <c r="AB4" s="59">
        <v>0</v>
      </c>
      <c r="AC4" s="59">
        <v>0</v>
      </c>
      <c r="AD4" s="59">
        <v>0</v>
      </c>
      <c r="AE4" s="59">
        <v>0</v>
      </c>
      <c r="AF4" s="63">
        <f>SUM(I4:AE4)</f>
        <v>29239.508256421796</v>
      </c>
    </row>
    <row r="5" spans="1:32" ht="26.25" customHeight="1">
      <c r="A5" s="58">
        <v>18</v>
      </c>
      <c r="B5" s="57" t="s">
        <v>91</v>
      </c>
      <c r="C5" s="59" t="s">
        <v>81</v>
      </c>
      <c r="D5" s="57">
        <v>1993</v>
      </c>
      <c r="E5" s="74" t="s">
        <v>82</v>
      </c>
      <c r="F5" s="70" t="s">
        <v>100</v>
      </c>
      <c r="G5" s="71" t="s">
        <v>101</v>
      </c>
      <c r="H5" s="71">
        <v>55539.96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72">
        <v>55539.96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60">
        <v>0</v>
      </c>
      <c r="W5" s="61">
        <v>0</v>
      </c>
      <c r="X5" s="60">
        <v>0</v>
      </c>
      <c r="Y5" s="62">
        <v>0</v>
      </c>
      <c r="Z5" s="61">
        <v>0</v>
      </c>
      <c r="AA5" s="62">
        <v>0</v>
      </c>
      <c r="AB5" s="59">
        <v>0</v>
      </c>
      <c r="AC5" s="59">
        <v>0</v>
      </c>
      <c r="AD5" s="59">
        <v>0</v>
      </c>
      <c r="AE5" s="59">
        <v>0</v>
      </c>
      <c r="AF5" s="63">
        <f>SUM(I5:AE5)</f>
        <v>55539.96</v>
      </c>
    </row>
    <row r="6" spans="1:32" ht="26.25" customHeight="1">
      <c r="A6" s="58">
        <v>19</v>
      </c>
      <c r="B6" s="57" t="s">
        <v>91</v>
      </c>
      <c r="C6" s="59" t="s">
        <v>81</v>
      </c>
      <c r="D6" s="74" t="s">
        <v>102</v>
      </c>
      <c r="E6" s="74" t="s">
        <v>82</v>
      </c>
      <c r="F6" s="70" t="s">
        <v>100</v>
      </c>
      <c r="G6" s="71" t="s">
        <v>103</v>
      </c>
      <c r="H6" s="71">
        <v>77224.48503895337</v>
      </c>
      <c r="I6" s="59">
        <v>0</v>
      </c>
      <c r="J6" s="59">
        <v>0</v>
      </c>
      <c r="K6" s="71">
        <v>21636.43940797215</v>
      </c>
      <c r="L6" s="59">
        <v>0</v>
      </c>
      <c r="M6" s="59">
        <v>0</v>
      </c>
      <c r="N6" s="59">
        <v>0</v>
      </c>
      <c r="O6" s="71">
        <v>55588.045630981214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60">
        <v>0</v>
      </c>
      <c r="W6" s="61">
        <v>0</v>
      </c>
      <c r="X6" s="60">
        <v>0</v>
      </c>
      <c r="Y6" s="62">
        <v>0</v>
      </c>
      <c r="Z6" s="61">
        <v>0</v>
      </c>
      <c r="AA6" s="62">
        <v>0</v>
      </c>
      <c r="AB6" s="59">
        <v>0</v>
      </c>
      <c r="AC6" s="59">
        <v>0</v>
      </c>
      <c r="AD6" s="59">
        <v>0</v>
      </c>
      <c r="AE6" s="59">
        <v>0</v>
      </c>
      <c r="AF6" s="63">
        <f>SUM(I6:AE6)</f>
        <v>77224.48503895337</v>
      </c>
    </row>
    <row r="7" spans="1:32" ht="26.25" customHeight="1">
      <c r="A7" s="58">
        <v>28</v>
      </c>
      <c r="B7" s="57" t="s">
        <v>111</v>
      </c>
      <c r="C7" s="59" t="s">
        <v>81</v>
      </c>
      <c r="D7" s="57">
        <v>2000</v>
      </c>
      <c r="E7" s="57" t="s">
        <v>82</v>
      </c>
      <c r="F7" s="70" t="s">
        <v>112</v>
      </c>
      <c r="G7" s="76" t="s">
        <v>113</v>
      </c>
      <c r="H7" s="76">
        <v>600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77">
        <v>600</v>
      </c>
      <c r="V7" s="60">
        <v>0</v>
      </c>
      <c r="W7" s="61">
        <v>0</v>
      </c>
      <c r="X7" s="60">
        <v>0</v>
      </c>
      <c r="Y7" s="62">
        <v>0</v>
      </c>
      <c r="Z7" s="61">
        <v>0</v>
      </c>
      <c r="AA7" s="62">
        <v>0</v>
      </c>
      <c r="AB7" s="59">
        <v>0</v>
      </c>
      <c r="AC7" s="59">
        <v>0</v>
      </c>
      <c r="AD7" s="59">
        <v>0</v>
      </c>
      <c r="AE7" s="59">
        <v>0</v>
      </c>
      <c r="AF7" s="63">
        <f>SUM(I7:AE7)</f>
        <v>600</v>
      </c>
    </row>
    <row r="8" spans="1:32" ht="26.25" customHeight="1">
      <c r="A8" s="58">
        <v>30</v>
      </c>
      <c r="B8" s="88" t="s">
        <v>114</v>
      </c>
      <c r="C8" s="59" t="s">
        <v>81</v>
      </c>
      <c r="D8" s="79" t="s">
        <v>115</v>
      </c>
      <c r="E8" s="79" t="s">
        <v>82</v>
      </c>
      <c r="F8" s="80" t="s">
        <v>116</v>
      </c>
      <c r="G8" s="76" t="s">
        <v>117</v>
      </c>
      <c r="H8" s="76">
        <v>134025.7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60">
        <v>0</v>
      </c>
      <c r="W8" s="79">
        <v>26805.14</v>
      </c>
      <c r="X8" s="79">
        <v>26805.14</v>
      </c>
      <c r="Y8" s="79">
        <v>26805.14</v>
      </c>
      <c r="Z8" s="79">
        <v>26805.14</v>
      </c>
      <c r="AA8" s="79">
        <v>26805.14</v>
      </c>
      <c r="AB8" s="59">
        <v>0</v>
      </c>
      <c r="AC8" s="59">
        <v>0</v>
      </c>
      <c r="AD8" s="59">
        <v>0</v>
      </c>
      <c r="AE8" s="59">
        <v>0</v>
      </c>
      <c r="AF8" s="63">
        <f>SUM(I8:AE8)</f>
        <v>134025.7</v>
      </c>
    </row>
    <row r="9" spans="1:32" ht="26.25" customHeight="1">
      <c r="A9" s="58">
        <v>31</v>
      </c>
      <c r="B9" s="90" t="s">
        <v>118</v>
      </c>
      <c r="C9" s="59" t="s">
        <v>81</v>
      </c>
      <c r="D9" s="79" t="s">
        <v>119</v>
      </c>
      <c r="E9" s="79" t="s">
        <v>82</v>
      </c>
      <c r="F9" s="81" t="s">
        <v>120</v>
      </c>
      <c r="G9" s="76" t="s">
        <v>121</v>
      </c>
      <c r="H9" s="76">
        <v>18631.38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79">
        <v>6210.46</v>
      </c>
      <c r="W9" s="79">
        <v>6210.46</v>
      </c>
      <c r="X9" s="79">
        <v>6210.46</v>
      </c>
      <c r="Y9" s="62">
        <v>0</v>
      </c>
      <c r="Z9" s="61">
        <v>0</v>
      </c>
      <c r="AA9" s="62">
        <v>0</v>
      </c>
      <c r="AB9" s="59">
        <v>0</v>
      </c>
      <c r="AC9" s="59">
        <v>0</v>
      </c>
      <c r="AD9" s="59">
        <v>0</v>
      </c>
      <c r="AE9" s="59">
        <v>0</v>
      </c>
      <c r="AF9" s="63">
        <f>SUM(I9:AE9)</f>
        <v>18631.38</v>
      </c>
    </row>
    <row r="10" spans="1:32" ht="26.25" customHeight="1">
      <c r="A10" s="58">
        <v>32</v>
      </c>
      <c r="B10" s="78" t="s">
        <v>122</v>
      </c>
      <c r="C10" s="82" t="s">
        <v>123</v>
      </c>
      <c r="D10" s="79" t="s">
        <v>59</v>
      </c>
      <c r="E10" s="79" t="s">
        <v>82</v>
      </c>
      <c r="F10" s="81" t="s">
        <v>120</v>
      </c>
      <c r="G10" s="76" t="s">
        <v>124</v>
      </c>
      <c r="H10" s="76">
        <v>37455.24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60">
        <v>0</v>
      </c>
      <c r="W10" s="61">
        <v>0</v>
      </c>
      <c r="X10" s="60">
        <v>0</v>
      </c>
      <c r="Y10" s="79">
        <v>12485.08</v>
      </c>
      <c r="Z10" s="79">
        <v>12485.08</v>
      </c>
      <c r="AA10" s="79">
        <v>12485.08</v>
      </c>
      <c r="AB10" s="59">
        <v>0</v>
      </c>
      <c r="AC10" s="59">
        <v>0</v>
      </c>
      <c r="AD10" s="59">
        <v>0</v>
      </c>
      <c r="AE10" s="59">
        <v>0</v>
      </c>
      <c r="AF10" s="63">
        <f>SUM(I10:AE10)</f>
        <v>37455.24</v>
      </c>
    </row>
    <row r="11" spans="1:32" ht="26.25" customHeight="1">
      <c r="A11" s="58">
        <v>33</v>
      </c>
      <c r="B11" s="78" t="s">
        <v>122</v>
      </c>
      <c r="C11" s="59" t="s">
        <v>81</v>
      </c>
      <c r="D11" s="79" t="s">
        <v>59</v>
      </c>
      <c r="E11" s="79" t="s">
        <v>82</v>
      </c>
      <c r="F11" s="81" t="s">
        <v>100</v>
      </c>
      <c r="G11" s="83" t="s">
        <v>125</v>
      </c>
      <c r="H11" s="83">
        <v>48570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60">
        <v>0</v>
      </c>
      <c r="W11" s="61">
        <v>0</v>
      </c>
      <c r="X11" s="60">
        <v>0</v>
      </c>
      <c r="Y11" s="57">
        <v>16190</v>
      </c>
      <c r="Z11" s="57">
        <v>16190</v>
      </c>
      <c r="AA11" s="57">
        <v>16190</v>
      </c>
      <c r="AB11" s="59">
        <v>0</v>
      </c>
      <c r="AC11" s="59">
        <v>0</v>
      </c>
      <c r="AD11" s="59">
        <v>0</v>
      </c>
      <c r="AE11" s="59">
        <v>0</v>
      </c>
      <c r="AF11" s="63">
        <f>SUM(I11:AE11)</f>
        <v>48570</v>
      </c>
    </row>
    <row r="12" spans="1:32" ht="26.25" customHeight="1">
      <c r="A12" s="58">
        <v>34</v>
      </c>
      <c r="B12" s="78" t="s">
        <v>122</v>
      </c>
      <c r="C12" s="59" t="s">
        <v>81</v>
      </c>
      <c r="D12" s="79" t="s">
        <v>59</v>
      </c>
      <c r="E12" s="79" t="s">
        <v>82</v>
      </c>
      <c r="F12" s="81" t="s">
        <v>100</v>
      </c>
      <c r="G12" s="76" t="s">
        <v>126</v>
      </c>
      <c r="H12" s="76">
        <v>49389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60">
        <v>0</v>
      </c>
      <c r="W12" s="61">
        <v>0</v>
      </c>
      <c r="X12" s="60">
        <v>0</v>
      </c>
      <c r="Y12" s="79">
        <v>16463</v>
      </c>
      <c r="Z12" s="79">
        <v>16463</v>
      </c>
      <c r="AA12" s="79">
        <v>16463</v>
      </c>
      <c r="AB12" s="59">
        <v>0</v>
      </c>
      <c r="AC12" s="59">
        <v>0</v>
      </c>
      <c r="AD12" s="59">
        <v>0</v>
      </c>
      <c r="AE12" s="59">
        <v>0</v>
      </c>
      <c r="AF12" s="63">
        <f>SUM(I12:AE12)</f>
        <v>49389</v>
      </c>
    </row>
    <row r="13" spans="1:32" ht="26.25" customHeight="1">
      <c r="A13" s="58">
        <v>35</v>
      </c>
      <c r="B13" s="78" t="s">
        <v>127</v>
      </c>
      <c r="C13" s="59" t="s">
        <v>81</v>
      </c>
      <c r="D13" s="79" t="s">
        <v>128</v>
      </c>
      <c r="E13" s="79" t="s">
        <v>82</v>
      </c>
      <c r="F13" s="80" t="s">
        <v>129</v>
      </c>
      <c r="G13" s="76" t="s">
        <v>130</v>
      </c>
      <c r="H13" s="76">
        <v>1500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60">
        <v>0</v>
      </c>
      <c r="W13" s="61">
        <v>0</v>
      </c>
      <c r="X13" s="60">
        <v>0</v>
      </c>
      <c r="Y13" s="62">
        <v>0</v>
      </c>
      <c r="Z13" s="61">
        <v>0</v>
      </c>
      <c r="AA13" s="57">
        <v>300</v>
      </c>
      <c r="AB13" s="57">
        <v>300</v>
      </c>
      <c r="AC13" s="57">
        <v>300</v>
      </c>
      <c r="AD13" s="57">
        <v>300</v>
      </c>
      <c r="AE13" s="57">
        <v>300</v>
      </c>
      <c r="AF13" s="63">
        <f>SUM(I13:AE13)</f>
        <v>1500</v>
      </c>
    </row>
    <row r="14" spans="1:32" ht="26.25" customHeight="1">
      <c r="A14" s="58">
        <v>36</v>
      </c>
      <c r="B14" s="78" t="s">
        <v>118</v>
      </c>
      <c r="C14" s="59" t="s">
        <v>81</v>
      </c>
      <c r="D14" s="79" t="s">
        <v>59</v>
      </c>
      <c r="E14" s="79" t="s">
        <v>82</v>
      </c>
      <c r="F14" s="80" t="s">
        <v>131</v>
      </c>
      <c r="G14" s="76" t="s">
        <v>132</v>
      </c>
      <c r="H14" s="76">
        <v>108099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60">
        <v>0</v>
      </c>
      <c r="W14" s="61">
        <v>0</v>
      </c>
      <c r="X14" s="60">
        <v>0</v>
      </c>
      <c r="Y14" s="57">
        <v>36033</v>
      </c>
      <c r="Z14" s="57">
        <v>36033</v>
      </c>
      <c r="AA14" s="57">
        <v>36033</v>
      </c>
      <c r="AB14" s="59">
        <v>0</v>
      </c>
      <c r="AC14" s="59">
        <v>0</v>
      </c>
      <c r="AD14" s="59">
        <v>0</v>
      </c>
      <c r="AE14" s="59">
        <v>0</v>
      </c>
      <c r="AF14" s="63">
        <f>SUM(I14:AE14)</f>
        <v>108099</v>
      </c>
    </row>
    <row r="15" spans="1:32" ht="26.25" customHeight="1">
      <c r="A15" s="58">
        <v>37</v>
      </c>
      <c r="B15" s="88" t="s">
        <v>133</v>
      </c>
      <c r="C15" s="59" t="s">
        <v>81</v>
      </c>
      <c r="D15" s="79" t="s">
        <v>134</v>
      </c>
      <c r="E15" s="79"/>
      <c r="F15" s="80" t="s">
        <v>135</v>
      </c>
      <c r="G15" s="85" t="s">
        <v>136</v>
      </c>
      <c r="H15" s="85">
        <v>1300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60">
        <v>0</v>
      </c>
      <c r="W15" s="61">
        <v>0</v>
      </c>
      <c r="X15" s="60">
        <v>0</v>
      </c>
      <c r="Y15" s="62">
        <v>0</v>
      </c>
      <c r="Z15" s="61">
        <v>0</v>
      </c>
      <c r="AA15" s="57">
        <v>650</v>
      </c>
      <c r="AB15" s="57">
        <v>650</v>
      </c>
      <c r="AC15" s="59">
        <v>0</v>
      </c>
      <c r="AD15" s="59">
        <v>0</v>
      </c>
      <c r="AE15" s="59">
        <v>0</v>
      </c>
      <c r="AF15" s="63">
        <f>SUM(I15:AE15)</f>
        <v>1300</v>
      </c>
    </row>
    <row r="16" spans="1:32" ht="26.25" customHeight="1">
      <c r="A16" s="58">
        <v>38</v>
      </c>
      <c r="B16" s="89" t="s">
        <v>137</v>
      </c>
      <c r="C16" s="59" t="s">
        <v>81</v>
      </c>
      <c r="D16" s="85" t="s">
        <v>138</v>
      </c>
      <c r="E16" s="85" t="s">
        <v>79</v>
      </c>
      <c r="F16" s="80" t="s">
        <v>139</v>
      </c>
      <c r="G16" s="84" t="s">
        <v>140</v>
      </c>
      <c r="H16" s="84">
        <v>125001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60">
        <v>0</v>
      </c>
      <c r="W16" s="61">
        <v>0</v>
      </c>
      <c r="X16" s="60">
        <v>0</v>
      </c>
      <c r="Y16" s="62">
        <v>0</v>
      </c>
      <c r="Z16" s="61">
        <v>0</v>
      </c>
      <c r="AA16" s="62">
        <v>0</v>
      </c>
      <c r="AB16" s="57">
        <v>41667</v>
      </c>
      <c r="AC16" s="57">
        <v>41667</v>
      </c>
      <c r="AD16" s="57">
        <v>41667</v>
      </c>
      <c r="AE16" s="59">
        <v>0</v>
      </c>
      <c r="AF16" s="63">
        <f>SUM(I16:AE16)</f>
        <v>125001</v>
      </c>
    </row>
    <row r="17" spans="1:32" ht="26.25" customHeight="1">
      <c r="A17" s="57">
        <v>39</v>
      </c>
      <c r="B17" s="86" t="s">
        <v>141</v>
      </c>
      <c r="C17" s="59" t="s">
        <v>81</v>
      </c>
      <c r="D17" s="57" t="s">
        <v>142</v>
      </c>
      <c r="E17" s="57" t="s">
        <v>82</v>
      </c>
      <c r="F17" s="57" t="s">
        <v>100</v>
      </c>
      <c r="G17" s="87" t="s">
        <v>143</v>
      </c>
      <c r="H17" s="87">
        <v>40080.97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85">
        <v>13360.32</v>
      </c>
      <c r="T17" s="85">
        <v>13360.32</v>
      </c>
      <c r="U17" s="85">
        <v>13360.33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0</v>
      </c>
      <c r="AC17" s="59">
        <v>0</v>
      </c>
      <c r="AD17" s="59">
        <v>0</v>
      </c>
      <c r="AE17" s="59">
        <v>0</v>
      </c>
      <c r="AF17" s="63">
        <f>SUM(I17:AE17)</f>
        <v>40080.97</v>
      </c>
    </row>
    <row r="18" spans="1:32" ht="26.25" customHeight="1">
      <c r="A18" s="57">
        <v>40</v>
      </c>
      <c r="B18" s="87" t="s">
        <v>144</v>
      </c>
      <c r="C18" s="59" t="s">
        <v>81</v>
      </c>
      <c r="D18" s="57" t="s">
        <v>145</v>
      </c>
      <c r="E18" s="57" t="s">
        <v>82</v>
      </c>
      <c r="F18" s="57" t="s">
        <v>100</v>
      </c>
      <c r="G18" s="87" t="s">
        <v>146</v>
      </c>
      <c r="H18" s="87">
        <v>60101.21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7">
        <v>30050.605</v>
      </c>
      <c r="X18" s="57">
        <v>30050.605</v>
      </c>
      <c r="Y18" s="59">
        <v>0</v>
      </c>
      <c r="Z18" s="59">
        <v>0</v>
      </c>
      <c r="AA18" s="59">
        <v>0</v>
      </c>
      <c r="AB18" s="59">
        <v>0</v>
      </c>
      <c r="AC18" s="59">
        <v>0</v>
      </c>
      <c r="AD18" s="59">
        <v>0</v>
      </c>
      <c r="AE18" s="59">
        <v>0</v>
      </c>
      <c r="AF18" s="63">
        <f>SUM(I18:AE18)</f>
        <v>60101.21</v>
      </c>
    </row>
    <row r="19" spans="1:32" ht="26.25" customHeight="1">
      <c r="A19" s="57">
        <v>41</v>
      </c>
      <c r="B19" s="87" t="s">
        <v>147</v>
      </c>
      <c r="C19" s="59" t="s">
        <v>81</v>
      </c>
      <c r="D19" s="57" t="s">
        <v>59</v>
      </c>
      <c r="E19" s="57" t="s">
        <v>82</v>
      </c>
      <c r="F19" s="57" t="s">
        <v>100</v>
      </c>
      <c r="G19" s="87" t="s">
        <v>146</v>
      </c>
      <c r="H19" s="87">
        <v>15517.238999999998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  <c r="Y19" s="57">
        <v>5172.413</v>
      </c>
      <c r="Z19" s="57">
        <v>5172.413</v>
      </c>
      <c r="AA19" s="57">
        <v>5172.413</v>
      </c>
      <c r="AB19" s="59">
        <v>0</v>
      </c>
      <c r="AC19" s="59">
        <v>0</v>
      </c>
      <c r="AD19" s="59">
        <v>0</v>
      </c>
      <c r="AE19" s="59">
        <v>0</v>
      </c>
      <c r="AF19" s="63">
        <f>SUM(I19:AE19)</f>
        <v>15517.238999999998</v>
      </c>
    </row>
    <row r="20" spans="1:32" ht="26.25" customHeight="1">
      <c r="A20" s="57">
        <v>42</v>
      </c>
      <c r="B20" s="87" t="s">
        <v>148</v>
      </c>
      <c r="C20" s="59" t="s">
        <v>81</v>
      </c>
      <c r="D20" s="57" t="s">
        <v>149</v>
      </c>
      <c r="E20" s="57" t="s">
        <v>82</v>
      </c>
      <c r="F20" s="57" t="s">
        <v>100</v>
      </c>
      <c r="G20" s="87" t="s">
        <v>150</v>
      </c>
      <c r="H20" s="87">
        <v>90000.28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7">
        <v>22500.07</v>
      </c>
      <c r="AB20" s="57">
        <v>22500.07</v>
      </c>
      <c r="AC20" s="57">
        <v>22500.07</v>
      </c>
      <c r="AD20" s="57">
        <v>22500.07</v>
      </c>
      <c r="AE20" s="59">
        <v>0</v>
      </c>
      <c r="AF20" s="63">
        <f>SUM(I20:AE20)</f>
        <v>90000.28</v>
      </c>
    </row>
    <row r="21" spans="8:32" ht="26.25" customHeight="1">
      <c r="H21" s="57">
        <f>SUM(H2:H20)</f>
        <v>923354.4822953751</v>
      </c>
      <c r="I21" s="57">
        <f>SUM(I2:I20)</f>
        <v>0</v>
      </c>
      <c r="J21" s="57">
        <f>SUM(J2:J20)</f>
        <v>0</v>
      </c>
      <c r="K21" s="57">
        <f>SUM(K2:K20)</f>
        <v>21636.43940797215</v>
      </c>
      <c r="L21" s="57">
        <f>SUM(L2:L20)</f>
        <v>0</v>
      </c>
      <c r="M21" s="57">
        <f>SUM(M2:M20)</f>
        <v>24040.488231080166</v>
      </c>
      <c r="N21" s="57">
        <f>SUM(N2:N20)</f>
        <v>60738.980025341625</v>
      </c>
      <c r="O21" s="57">
        <f>SUM(O2:O20)</f>
        <v>55588.045630981214</v>
      </c>
      <c r="P21" s="57">
        <f>SUM(P2:P20)</f>
        <v>0</v>
      </c>
      <c r="Q21" s="57">
        <f>SUM(Q2:Q20)</f>
        <v>0</v>
      </c>
      <c r="R21" s="57">
        <f>SUM(R2:R20)</f>
        <v>0</v>
      </c>
      <c r="S21" s="57">
        <f>SUM(S2:S20)</f>
        <v>13360.32</v>
      </c>
      <c r="T21" s="57">
        <f>SUM(T2:T20)</f>
        <v>13360.32</v>
      </c>
      <c r="U21" s="57">
        <f>SUM(U2:U20)</f>
        <v>13960.33</v>
      </c>
      <c r="V21" s="57">
        <f>SUM(V2:V20)</f>
        <v>6210.46</v>
      </c>
      <c r="W21" s="57">
        <f>SUM(W2:W20)</f>
        <v>90311.255</v>
      </c>
      <c r="X21" s="57">
        <f>SUM(X2:X20)</f>
        <v>63066.205</v>
      </c>
      <c r="Y21" s="57">
        <f>SUM(Y2:Y20)</f>
        <v>116983.093</v>
      </c>
      <c r="Z21" s="57">
        <f>SUM(Z2:Z20)</f>
        <v>113148.633</v>
      </c>
      <c r="AA21" s="57">
        <f>SUM(AA2:AA20)</f>
        <v>136598.703</v>
      </c>
      <c r="AB21" s="57">
        <f>SUM(AB2:AB20)</f>
        <v>65117.07</v>
      </c>
      <c r="AC21" s="57">
        <f>SUM(AC2:AC20)</f>
        <v>64467.07</v>
      </c>
      <c r="AD21" s="57">
        <f>SUM(AD2:AD20)</f>
        <v>64467.07</v>
      </c>
      <c r="AE21" s="57">
        <f>SUM(AE2:AE20)</f>
        <v>300</v>
      </c>
      <c r="AF21" s="63">
        <f>SUM(I21:AE21)</f>
        <v>923354.482295375</v>
      </c>
    </row>
    <row r="22" spans="25:27" ht="26.25" customHeight="1">
      <c r="Y22" s="91">
        <f>SUM(Y2:Y21)</f>
        <v>233966.186</v>
      </c>
      <c r="Z22" s="91">
        <f>SUM(Z2:Z21)</f>
        <v>226297.266</v>
      </c>
      <c r="AA22" s="91">
        <f>SUM(AA2:AA21)</f>
        <v>273197.406</v>
      </c>
    </row>
    <row r="23" spans="27:28" ht="26.25" customHeight="1">
      <c r="AA23" s="92">
        <f>SUM(Y22:AA22)</f>
        <v>733460.858</v>
      </c>
      <c r="AB23" s="48">
        <v>2903020.35</v>
      </c>
    </row>
    <row r="24" ht="26.25" customHeight="1">
      <c r="AB24" s="57">
        <f>AA23/AB23</f>
        <v>0.25265439768618914</v>
      </c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"/>
  <sheetViews>
    <sheetView zoomScale="75" zoomScaleNormal="75" workbookViewId="0" topLeftCell="B1">
      <selection activeCell="B1" sqref="B1:M8"/>
    </sheetView>
  </sheetViews>
  <sheetFormatPr defaultColWidth="11.421875" defaultRowHeight="12.75"/>
  <cols>
    <col min="2" max="2" width="28.8515625" style="0" customWidth="1"/>
    <col min="3" max="5" width="11.57421875" style="0" bestFit="1" customWidth="1"/>
    <col min="6" max="6" width="12.57421875" style="0" bestFit="1" customWidth="1"/>
    <col min="7" max="7" width="11.57421875" style="0" bestFit="1" customWidth="1"/>
    <col min="8" max="8" width="13.28125" style="0" bestFit="1" customWidth="1"/>
    <col min="9" max="9" width="13.28125" style="0" customWidth="1"/>
    <col min="10" max="10" width="12.8515625" style="0" bestFit="1" customWidth="1"/>
    <col min="11" max="11" width="19.140625" style="0" customWidth="1"/>
    <col min="12" max="12" width="21.7109375" style="0" customWidth="1"/>
  </cols>
  <sheetData>
    <row r="1" spans="1:2" ht="15">
      <c r="A1" s="1" t="s">
        <v>0</v>
      </c>
      <c r="B1" s="2"/>
    </row>
    <row r="2" spans="1:13" ht="15.75">
      <c r="A2" s="3"/>
      <c r="B2" s="4" t="s">
        <v>1</v>
      </c>
      <c r="C2" s="50" t="s">
        <v>2</v>
      </c>
      <c r="D2" s="50"/>
      <c r="E2" s="50"/>
      <c r="F2" s="50"/>
      <c r="G2" s="50"/>
      <c r="H2" s="51" t="s">
        <v>54</v>
      </c>
      <c r="I2" s="52"/>
      <c r="J2" s="52"/>
      <c r="K2" s="50" t="s">
        <v>3</v>
      </c>
      <c r="L2" s="50"/>
      <c r="M2" s="50"/>
    </row>
    <row r="3" spans="1:13" ht="15">
      <c r="A3" s="5"/>
      <c r="B3" s="6"/>
      <c r="C3" s="7">
        <v>2</v>
      </c>
      <c r="D3" s="7">
        <v>3</v>
      </c>
      <c r="E3" s="7">
        <v>4</v>
      </c>
      <c r="F3" s="7">
        <v>6</v>
      </c>
      <c r="G3" s="7">
        <v>9</v>
      </c>
      <c r="H3" s="7"/>
      <c r="I3" s="7"/>
      <c r="J3" s="7"/>
      <c r="K3" s="8"/>
      <c r="L3" s="8"/>
      <c r="M3" s="8"/>
    </row>
    <row r="4" spans="1:13" ht="144.75">
      <c r="A4" s="9"/>
      <c r="B4" s="10"/>
      <c r="C4" s="11" t="s">
        <v>153</v>
      </c>
      <c r="D4" s="11" t="s">
        <v>5</v>
      </c>
      <c r="E4" s="12" t="s">
        <v>6</v>
      </c>
      <c r="F4" s="12" t="s">
        <v>61</v>
      </c>
      <c r="G4" s="12" t="s">
        <v>9</v>
      </c>
      <c r="H4" s="12" t="s">
        <v>55</v>
      </c>
      <c r="I4" s="12" t="s">
        <v>151</v>
      </c>
      <c r="J4" s="12" t="s">
        <v>56</v>
      </c>
      <c r="K4" s="12" t="s">
        <v>10</v>
      </c>
      <c r="L4" s="12" t="s">
        <v>65</v>
      </c>
      <c r="M4" s="12" t="s">
        <v>66</v>
      </c>
    </row>
    <row r="5" spans="1:13" ht="15">
      <c r="A5" s="43"/>
      <c r="B5" s="44"/>
      <c r="C5" s="45"/>
      <c r="D5" s="11"/>
      <c r="E5" s="12"/>
      <c r="F5" s="12"/>
      <c r="G5" s="12"/>
      <c r="H5" s="12"/>
      <c r="I5" s="12"/>
      <c r="J5" s="12"/>
      <c r="K5" s="12"/>
      <c r="L5" s="12"/>
      <c r="M5" s="12"/>
    </row>
    <row r="6" spans="1:13" ht="12.75">
      <c r="A6" s="13"/>
      <c r="B6" s="14" t="s">
        <v>14</v>
      </c>
      <c r="C6" s="15"/>
      <c r="D6" s="8"/>
      <c r="E6" s="8"/>
      <c r="F6" s="48">
        <v>7987011.94</v>
      </c>
      <c r="G6" s="8"/>
      <c r="H6" s="48">
        <v>2903020.35</v>
      </c>
      <c r="I6" s="48">
        <v>923354.4822953751</v>
      </c>
      <c r="J6" s="48">
        <v>1895000</v>
      </c>
      <c r="K6" s="48">
        <f>18000000*6</f>
        <v>108000000</v>
      </c>
      <c r="L6" s="48">
        <v>165396261.58</v>
      </c>
      <c r="M6" s="48">
        <v>3765457.4383131987</v>
      </c>
    </row>
    <row r="7" spans="2:13" ht="12.75">
      <c r="B7" t="s">
        <v>52</v>
      </c>
      <c r="F7" t="s">
        <v>59</v>
      </c>
      <c r="H7" t="s">
        <v>59</v>
      </c>
      <c r="I7" t="s">
        <v>152</v>
      </c>
      <c r="J7" t="s">
        <v>57</v>
      </c>
      <c r="K7" t="s">
        <v>53</v>
      </c>
      <c r="L7" t="s">
        <v>64</v>
      </c>
      <c r="M7" t="s">
        <v>68</v>
      </c>
    </row>
    <row r="8" spans="2:13" ht="14.25">
      <c r="B8" t="s">
        <v>58</v>
      </c>
      <c r="F8" t="s">
        <v>60</v>
      </c>
      <c r="H8" t="s">
        <v>60</v>
      </c>
      <c r="I8" t="s">
        <v>67</v>
      </c>
      <c r="J8" s="47" t="s">
        <v>51</v>
      </c>
      <c r="K8" s="46" t="s">
        <v>62</v>
      </c>
      <c r="L8" t="s">
        <v>63</v>
      </c>
      <c r="M8" t="s">
        <v>67</v>
      </c>
    </row>
  </sheetData>
  <mergeCells count="3">
    <mergeCell ref="C2:G2"/>
    <mergeCell ref="K2:M2"/>
    <mergeCell ref="H2:J2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B32" sqref="B32"/>
    </sheetView>
  </sheetViews>
  <sheetFormatPr defaultColWidth="11.421875" defaultRowHeight="12.75"/>
  <cols>
    <col min="1" max="1" width="61.28125" style="0" bestFit="1" customWidth="1"/>
    <col min="2" max="2" width="21.140625" style="0" customWidth="1"/>
    <col min="3" max="3" width="20.7109375" style="0" bestFit="1" customWidth="1"/>
  </cols>
  <sheetData>
    <row r="1" spans="1:5" ht="15">
      <c r="A1" s="4"/>
      <c r="B1" s="10"/>
      <c r="C1" s="14" t="s">
        <v>14</v>
      </c>
      <c r="D1" t="s">
        <v>52</v>
      </c>
      <c r="E1" t="s">
        <v>58</v>
      </c>
    </row>
    <row r="2" spans="1:5" ht="38.25">
      <c r="A2" s="49" t="s">
        <v>38</v>
      </c>
      <c r="B2" s="93" t="s">
        <v>61</v>
      </c>
      <c r="C2" s="48">
        <v>7987011.94</v>
      </c>
      <c r="D2" t="s">
        <v>59</v>
      </c>
      <c r="E2" t="s">
        <v>60</v>
      </c>
    </row>
    <row r="3" spans="1:5" ht="12.75">
      <c r="A3" s="51" t="s">
        <v>54</v>
      </c>
      <c r="B3" s="93" t="s">
        <v>55</v>
      </c>
      <c r="C3" s="48">
        <v>2903020.35</v>
      </c>
      <c r="D3" t="s">
        <v>59</v>
      </c>
      <c r="E3" t="s">
        <v>60</v>
      </c>
    </row>
    <row r="4" spans="1:5" ht="12.75">
      <c r="A4" s="52"/>
      <c r="B4" s="93" t="s">
        <v>151</v>
      </c>
      <c r="C4" s="48">
        <v>923354.4822953751</v>
      </c>
      <c r="D4" t="s">
        <v>152</v>
      </c>
      <c r="E4" t="s">
        <v>67</v>
      </c>
    </row>
    <row r="5" spans="1:5" ht="25.5">
      <c r="A5" s="52"/>
      <c r="B5" s="93" t="s">
        <v>56</v>
      </c>
      <c r="C5" s="48">
        <v>1895000</v>
      </c>
      <c r="D5" t="s">
        <v>57</v>
      </c>
      <c r="E5" s="47" t="s">
        <v>51</v>
      </c>
    </row>
    <row r="6" spans="1:5" ht="14.25">
      <c r="A6" s="50" t="s">
        <v>3</v>
      </c>
      <c r="B6" s="93" t="s">
        <v>10</v>
      </c>
      <c r="C6" s="48">
        <f>18000000*6</f>
        <v>108000000</v>
      </c>
      <c r="D6" t="s">
        <v>53</v>
      </c>
      <c r="E6" s="46" t="s">
        <v>62</v>
      </c>
    </row>
    <row r="7" spans="1:5" ht="25.5">
      <c r="A7" s="50"/>
      <c r="B7" s="93" t="s">
        <v>65</v>
      </c>
      <c r="C7" s="48">
        <v>165396261.58</v>
      </c>
      <c r="D7" t="s">
        <v>64</v>
      </c>
      <c r="E7" s="47" t="s">
        <v>154</v>
      </c>
    </row>
    <row r="8" spans="1:5" ht="51">
      <c r="A8" s="50"/>
      <c r="B8" s="93" t="s">
        <v>66</v>
      </c>
      <c r="C8" s="48">
        <v>3765457.4383131987</v>
      </c>
      <c r="D8" t="s">
        <v>68</v>
      </c>
      <c r="E8" t="s">
        <v>67</v>
      </c>
    </row>
  </sheetData>
  <mergeCells count="2">
    <mergeCell ref="A3:A5"/>
    <mergeCell ref="A6:A8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C1">
      <selection activeCell="I13" sqref="I13"/>
    </sheetView>
  </sheetViews>
  <sheetFormatPr defaultColWidth="11.421875" defaultRowHeight="12.75"/>
  <cols>
    <col min="2" max="2" width="28.8515625" style="0" customWidth="1"/>
  </cols>
  <sheetData>
    <row r="1" spans="1:2" ht="15">
      <c r="A1" s="1" t="s">
        <v>0</v>
      </c>
      <c r="B1" s="2"/>
    </row>
    <row r="2" spans="1:12" ht="15">
      <c r="A2" s="3"/>
      <c r="B2" s="4" t="s">
        <v>1</v>
      </c>
      <c r="C2" s="53" t="s">
        <v>2</v>
      </c>
      <c r="D2" s="53"/>
      <c r="E2" s="53"/>
      <c r="F2" s="53"/>
      <c r="G2" s="53"/>
      <c r="H2" s="53"/>
      <c r="I2" s="53" t="s">
        <v>3</v>
      </c>
      <c r="J2" s="53"/>
      <c r="K2" s="53"/>
      <c r="L2" s="53"/>
    </row>
    <row r="3" spans="1:12" ht="15">
      <c r="A3" s="5"/>
      <c r="B3" s="6"/>
      <c r="C3" s="7">
        <v>2</v>
      </c>
      <c r="D3" s="7">
        <v>3</v>
      </c>
      <c r="E3" s="7">
        <v>4</v>
      </c>
      <c r="F3" s="7">
        <v>6</v>
      </c>
      <c r="G3" s="7">
        <v>8</v>
      </c>
      <c r="H3" s="7">
        <v>9</v>
      </c>
      <c r="I3" s="8"/>
      <c r="J3" s="8"/>
      <c r="K3" s="8"/>
      <c r="L3" s="8"/>
    </row>
    <row r="4" spans="1:12" ht="150">
      <c r="A4" s="9"/>
      <c r="B4" s="10"/>
      <c r="C4" s="11" t="s">
        <v>4</v>
      </c>
      <c r="D4" s="11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</row>
    <row r="5" spans="1:12" ht="12.75">
      <c r="A5" s="13"/>
      <c r="B5" s="14" t="s">
        <v>14</v>
      </c>
      <c r="C5" s="15"/>
      <c r="D5" s="8"/>
      <c r="E5" s="8"/>
      <c r="F5" s="8"/>
      <c r="G5" s="8"/>
      <c r="H5" s="8"/>
      <c r="I5" s="8"/>
      <c r="J5" s="8"/>
      <c r="K5" s="8"/>
      <c r="L5" s="8"/>
    </row>
    <row r="6" spans="1:12" ht="12.75">
      <c r="A6" s="16"/>
      <c r="B6" s="17" t="s">
        <v>15</v>
      </c>
      <c r="C6" s="15"/>
      <c r="D6" s="8"/>
      <c r="E6" s="8"/>
      <c r="F6" s="8"/>
      <c r="G6" s="8"/>
      <c r="H6" s="8"/>
      <c r="I6" s="8"/>
      <c r="J6" s="8"/>
      <c r="K6" s="8"/>
      <c r="L6" s="8"/>
    </row>
    <row r="7" spans="1:12" ht="12.75">
      <c r="A7" s="16"/>
      <c r="B7" s="17" t="s">
        <v>16</v>
      </c>
      <c r="C7" s="15"/>
      <c r="D7" s="8"/>
      <c r="E7" s="8"/>
      <c r="F7" s="8"/>
      <c r="G7" s="8"/>
      <c r="H7" s="8"/>
      <c r="I7" s="8"/>
      <c r="J7" s="8"/>
      <c r="K7" s="8"/>
      <c r="L7" s="8"/>
    </row>
    <row r="8" spans="1:12" ht="12.75">
      <c r="A8" s="16"/>
      <c r="B8" s="18" t="s">
        <v>17</v>
      </c>
      <c r="C8" s="15"/>
      <c r="D8" s="8"/>
      <c r="E8" s="8"/>
      <c r="F8" s="8"/>
      <c r="G8" s="8"/>
      <c r="H8" s="8"/>
      <c r="I8" s="8"/>
      <c r="J8" s="8"/>
      <c r="K8" s="8"/>
      <c r="L8" s="8"/>
    </row>
    <row r="9" spans="1:12" ht="12.75">
      <c r="A9" s="16"/>
      <c r="B9" s="17" t="s">
        <v>18</v>
      </c>
      <c r="C9" s="15"/>
      <c r="D9" s="8"/>
      <c r="E9" s="8"/>
      <c r="F9" s="8"/>
      <c r="G9" s="8"/>
      <c r="H9" s="8"/>
      <c r="I9" s="8"/>
      <c r="J9" s="8"/>
      <c r="K9" s="8"/>
      <c r="L9" s="8"/>
    </row>
    <row r="10" spans="1:12" ht="12.75">
      <c r="A10" s="16"/>
      <c r="B10" s="17" t="s">
        <v>19</v>
      </c>
      <c r="C10" s="15"/>
      <c r="D10" s="8"/>
      <c r="E10" s="8"/>
      <c r="F10" s="8"/>
      <c r="G10" s="8"/>
      <c r="H10" s="8"/>
      <c r="I10" s="8"/>
      <c r="J10" s="8"/>
      <c r="K10" s="8"/>
      <c r="L10" s="8"/>
    </row>
    <row r="11" spans="1:12" ht="12.75">
      <c r="A11" s="16"/>
      <c r="B11" s="17" t="s">
        <v>20</v>
      </c>
      <c r="C11" s="15"/>
      <c r="D11" s="8"/>
      <c r="E11" s="8"/>
      <c r="F11" s="8"/>
      <c r="G11" s="8"/>
      <c r="H11" s="8"/>
      <c r="I11" s="8"/>
      <c r="J11" s="8"/>
      <c r="K11" s="8"/>
      <c r="L11" s="8"/>
    </row>
    <row r="12" spans="1:12" ht="12.75">
      <c r="A12" s="16"/>
      <c r="B12" s="17" t="s">
        <v>21</v>
      </c>
      <c r="C12" s="15"/>
      <c r="D12" s="8"/>
      <c r="E12" s="8"/>
      <c r="F12" s="8"/>
      <c r="G12" s="8"/>
      <c r="H12" s="8"/>
      <c r="I12" s="8"/>
      <c r="J12" s="8"/>
      <c r="K12" s="8"/>
      <c r="L12" s="8"/>
    </row>
    <row r="13" spans="1:12" ht="12.75">
      <c r="A13" s="19"/>
      <c r="B13" s="20" t="s">
        <v>22</v>
      </c>
      <c r="C13" s="15"/>
      <c r="D13" s="8"/>
      <c r="E13" s="8"/>
      <c r="F13" s="8"/>
      <c r="G13" s="8"/>
      <c r="H13" s="8"/>
      <c r="I13" s="8"/>
      <c r="J13" s="8"/>
      <c r="K13" s="8"/>
      <c r="L13" s="8"/>
    </row>
  </sheetData>
  <mergeCells count="2">
    <mergeCell ref="C2:H2"/>
    <mergeCell ref="I2:L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Berta Martín López</dc:creator>
  <cp:keywords/>
  <dc:description/>
  <cp:lastModifiedBy>Beep</cp:lastModifiedBy>
  <dcterms:created xsi:type="dcterms:W3CDTF">2008-03-09T17:25:20Z</dcterms:created>
  <dcterms:modified xsi:type="dcterms:W3CDTF">2008-03-11T19:14:57Z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