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9570" windowHeight="3465" tabRatio="426" activeTab="0"/>
  </bookViews>
  <sheets>
    <sheet name="TEN-T STATISTICS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<sst xmlns="http://schemas.openxmlformats.org/spreadsheetml/2006/main" count="63" uniqueCount="38">
  <si>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GROUP</t>
  </si>
  <si>
    <t>Northern axis</t>
  </si>
  <si>
    <t>Central axis</t>
  </si>
  <si>
    <t>South Eastern Axis</t>
  </si>
  <si>
    <t>South Western Axis</t>
  </si>
  <si>
    <t>TOTAL</t>
  </si>
  <si>
    <t>CODE</t>
  </si>
  <si>
    <t>Annex 1 - Alignment of the five transnational axes</t>
  </si>
  <si>
    <t xml:space="preserve">[1] </t>
  </si>
  <si>
    <t>--    21. Inland waterways Danube[1] and Sava</t>
  </si>
  <si>
    <r>
      <t>–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5. Multimodal connection Berlin – Warsaw – Minsk – Moscow – trans-Siberian</t>
    </r>
  </si>
  <si>
    <r>
      <t>–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6. Multimodal connection Finnish border – St Petersburg – Moscow</t>
    </r>
  </si>
  <si>
    <r>
      <t>–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7. Rail freight connection St Petersburg – Vologda – Moscow/trans-Siberian</t>
    </r>
  </si>
  <si>
    <r>
      <t>–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 xml:space="preserve">8. Multimodal connections from Baltic ports to Minsk/Moscow: </t>
    </r>
  </si>
  <si>
    <r>
      <t>–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9. Multimodal connection in Norway of the TEN priority axis n° 12 (Nordic Triangle)</t>
    </r>
  </si>
  <si>
    <r>
      <t>–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10. Multimodal connection St Petersburg – Vartius – Tornio – Haparanda – Narvik</t>
    </r>
  </si>
  <si>
    <r>
      <t>–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11. Multimodal connection Dresden – Katowice – Lviv – Kiev</t>
    </r>
  </si>
  <si>
    <r>
      <t>–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12. Multimodal connection Budapest – Lviv</t>
    </r>
  </si>
  <si>
    <r>
      <t>–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13. Multimodal connection Moscow – Kiev – Odessa</t>
    </r>
  </si>
  <si>
    <r>
      <t>–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14. Inland waterways Belarus – Kiev – Odessa (Dneper)</t>
    </r>
  </si>
  <si>
    <r>
      <t>–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15. Inland waterways Don/Volga linking the Caspian Sea – Black Sea and a connection from Volga to the Baltic Sea</t>
    </r>
  </si>
  <si>
    <r>
      <t>–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16. Multimodal connection Minsk – Kiev</t>
    </r>
  </si>
  <si>
    <r>
      <t>–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17. Multimodal connection Kiev – Kharkiv – trans-Siberian</t>
    </r>
  </si>
  <si>
    <r>
      <t>–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 xml:space="preserve">18. Multimodal connection Salzburg – Ljubljana – Zagreb/Budapest – Belgrade – Nis, including the following connections: </t>
    </r>
  </si>
  <si>
    <r>
      <t>–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19. Multimodal  connection Budapest – Sarajevo – Ploce</t>
    </r>
  </si>
  <si>
    <r>
      <t>–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20. Multimodal connections Bari/Brindisi – Durres/Vlora – Tirana – Skopje – Sofia – Burgas/Varna</t>
    </r>
  </si>
  <si>
    <r>
      <t>–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22. Multimodal connection Ankara – Mersin – Syria – Jordan – Suez – Alexandria/East Port Said, including the following connections:</t>
    </r>
  </si>
  <si>
    <r>
      <t>–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23. Multimodal connections Damietta – Cairo including the Nile river</t>
    </r>
  </si>
  <si>
    <r>
      <t>–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24. Multimodal  connection Algeciras – Rabat – towards Agadir</t>
    </r>
  </si>
  <si>
    <r>
      <t>–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25. Multimodal connection Rabat – Fes – Oudja – Constantine – Al Jazair – Tunis – Libyan border (the “trans-Maghrebin”) including also the connection Tunisia – Egypt</t>
    </r>
  </si>
  <si>
    <r>
      <t>–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26. Extension of the TEN-T priority axis n° 24 through Switzerland</t>
    </r>
  </si>
  <si>
    <t>TOTAL (km², 10km buffer)</t>
  </si>
  <si>
    <t>0 - 5</t>
  </si>
  <si>
    <t>25-50</t>
  </si>
  <si>
    <t>50-100</t>
  </si>
  <si>
    <t>5-25</t>
  </si>
  <si>
    <t>INDEX OF POTENTIAL CONSUMPTION OF GREEN BACKGROUND LAND BY TENT-T AXES, CLASS, VALUE = 0 to 100, 10 km BUFFER</t>
  </si>
  <si>
    <t>Consumption Index 50-100, as % of TOTAL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</si>
</sst>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Alignment="1">
      <alignment horizontal="right"/>
    </xf>
    <xf numFmtId="1" fontId="1" fillId="2" borderId="0" xfId="0" applyNumberFormat="1" applyFont="1" applyFill="1" applyAlignment="1">
      <alignment/>
    </xf>
    <xf numFmtId="1" fontId="1" fillId="3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17" fontId="1" fillId="0" borderId="0" xfId="0" applyNumberFormat="1" applyFont="1" applyAlignment="1" quotePrefix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" fontId="10" fillId="2" borderId="0" xfId="0" applyNumberFormat="1" applyFont="1" applyFill="1" applyAlignment="1">
      <alignment horizontal="center"/>
    </xf>
    <xf numFmtId="1" fontId="10" fillId="3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1" fontId="0" fillId="2" borderId="0" xfId="0" applyNumberFormat="1" applyFont="1" applyFill="1" applyAlignment="1">
      <alignment/>
    </xf>
    <xf numFmtId="1" fontId="0" fillId="3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1"/>
  <sheetViews>
    <sheetView tabSelected="1" zoomScale="75" zoomScaleNormal="75" workbookViewId="0" topLeftCell="A1">
      <selection activeCell="L20" sqref="L20"/>
    </sheetView>
  </sheetViews>
  <sheetFormatPr defaultColWidth="9.140625" defaultRowHeight="39.75" customHeight="1"/>
  <cols>
    <col min="1" max="1" width="52.57421875" style="9" customWidth="1"/>
    <col min="2" max="2" width="6.28125" style="0" bestFit="1" customWidth="1"/>
    <col min="3" max="3" width="19.421875" style="0" bestFit="1" customWidth="1"/>
    <col min="4" max="6" width="11.421875" style="0" customWidth="1"/>
    <col min="7" max="7" width="11.421875" style="1" customWidth="1"/>
    <col min="8" max="8" width="11.421875" style="0" customWidth="1"/>
    <col min="9" max="9" width="16.8515625" style="17" customWidth="1"/>
    <col min="10" max="10" width="16.8515625" style="0" customWidth="1"/>
    <col min="11" max="16384" width="11.421875" style="0" customWidth="1"/>
  </cols>
  <sheetData>
    <row r="1" spans="1:9" s="22" customFormat="1" ht="39.75" customHeight="1">
      <c r="A1" s="21" t="s">
        <v>36</v>
      </c>
      <c r="E1" s="21"/>
      <c r="G1" s="21"/>
      <c r="I1" s="23"/>
    </row>
    <row r="2" spans="1:9" ht="39.75" customHeight="1">
      <c r="A2" s="14" t="s">
        <v>7</v>
      </c>
      <c r="B2" s="4" t="s">
        <v>6</v>
      </c>
      <c r="C2" s="1" t="s">
        <v>0</v>
      </c>
      <c r="D2" s="4" t="s">
        <v>32</v>
      </c>
      <c r="E2" s="16" t="s">
        <v>35</v>
      </c>
      <c r="F2" s="4" t="s">
        <v>33</v>
      </c>
      <c r="G2" s="4" t="s">
        <v>34</v>
      </c>
      <c r="H2" s="15" t="s">
        <v>31</v>
      </c>
      <c r="I2" s="18" t="s">
        <v>37</v>
      </c>
    </row>
    <row r="3" spans="1:9" ht="39.75" customHeight="1">
      <c r="A3" s="10" t="s">
        <v>10</v>
      </c>
      <c r="B3">
        <v>5</v>
      </c>
      <c r="C3" s="7" t="s">
        <v>1</v>
      </c>
      <c r="D3" s="24">
        <v>158400</v>
      </c>
      <c r="E3" s="24">
        <v>439800</v>
      </c>
      <c r="F3" s="24">
        <v>594200</v>
      </c>
      <c r="G3" s="5">
        <v>3109700</v>
      </c>
      <c r="H3" s="24">
        <f>SUM(D3:G3)</f>
        <v>4302100</v>
      </c>
      <c r="I3" s="19">
        <f>G3/H3%</f>
        <v>72.28330350294043</v>
      </c>
    </row>
    <row r="4" spans="1:9" ht="39.75" customHeight="1">
      <c r="A4" s="10" t="s">
        <v>11</v>
      </c>
      <c r="B4">
        <v>6</v>
      </c>
      <c r="C4" s="7" t="s">
        <v>1</v>
      </c>
      <c r="D4" s="24">
        <v>11900</v>
      </c>
      <c r="E4" s="24">
        <v>6900</v>
      </c>
      <c r="F4" s="24">
        <v>8200</v>
      </c>
      <c r="G4" s="5">
        <v>770000</v>
      </c>
      <c r="H4" s="24">
        <f aca="true" t="shared" si="0" ref="H4:H28">SUM(D4:G4)</f>
        <v>797000</v>
      </c>
      <c r="I4" s="19">
        <f aca="true" t="shared" si="1" ref="I4:I27">G4/H4%</f>
        <v>96.61229611041405</v>
      </c>
    </row>
    <row r="5" spans="1:9" ht="39.75" customHeight="1">
      <c r="A5" s="10" t="s">
        <v>12</v>
      </c>
      <c r="B5">
        <v>7</v>
      </c>
      <c r="C5" s="7" t="s">
        <v>1</v>
      </c>
      <c r="D5" s="24">
        <v>20900</v>
      </c>
      <c r="E5" s="24">
        <v>12500</v>
      </c>
      <c r="F5" s="24">
        <v>13400</v>
      </c>
      <c r="G5" s="5">
        <v>1354400</v>
      </c>
      <c r="H5" s="24">
        <f t="shared" si="0"/>
        <v>1401200</v>
      </c>
      <c r="I5" s="19">
        <f t="shared" si="1"/>
        <v>96.66000570939195</v>
      </c>
    </row>
    <row r="6" spans="1:9" ht="39.75" customHeight="1">
      <c r="A6" s="10" t="s">
        <v>13</v>
      </c>
      <c r="B6">
        <v>8</v>
      </c>
      <c r="C6" s="7" t="s">
        <v>1</v>
      </c>
      <c r="D6" s="24">
        <v>58600</v>
      </c>
      <c r="E6" s="24">
        <v>396800</v>
      </c>
      <c r="F6" s="24">
        <v>406700</v>
      </c>
      <c r="G6" s="5">
        <v>1250400</v>
      </c>
      <c r="H6" s="24">
        <f t="shared" si="0"/>
        <v>2112500</v>
      </c>
      <c r="I6" s="19">
        <f t="shared" si="1"/>
        <v>59.1905325443787</v>
      </c>
    </row>
    <row r="7" spans="1:9" ht="39.75" customHeight="1">
      <c r="A7" s="10" t="s">
        <v>14</v>
      </c>
      <c r="B7">
        <v>9</v>
      </c>
      <c r="C7" s="7" t="s">
        <v>1</v>
      </c>
      <c r="D7" s="24">
        <v>1200</v>
      </c>
      <c r="E7" s="24">
        <v>14800</v>
      </c>
      <c r="F7" s="24">
        <v>55300</v>
      </c>
      <c r="G7" s="5">
        <v>280900</v>
      </c>
      <c r="H7" s="24">
        <f t="shared" si="0"/>
        <v>352200</v>
      </c>
      <c r="I7" s="19">
        <f t="shared" si="1"/>
        <v>79.75582055650199</v>
      </c>
    </row>
    <row r="8" spans="1:9" ht="39.75" customHeight="1">
      <c r="A8" s="10" t="s">
        <v>15</v>
      </c>
      <c r="B8">
        <v>10</v>
      </c>
      <c r="C8" s="7" t="s">
        <v>1</v>
      </c>
      <c r="D8" s="24">
        <v>0</v>
      </c>
      <c r="E8" s="24">
        <v>0</v>
      </c>
      <c r="F8" s="24">
        <v>3400</v>
      </c>
      <c r="G8" s="5">
        <v>1342400</v>
      </c>
      <c r="H8" s="24">
        <f t="shared" si="0"/>
        <v>1345800</v>
      </c>
      <c r="I8" s="19">
        <f t="shared" si="1"/>
        <v>99.74736216376876</v>
      </c>
    </row>
    <row r="9" spans="1:9" ht="39.75" customHeight="1">
      <c r="A9" s="11" t="s">
        <v>1</v>
      </c>
      <c r="C9" s="2" t="s">
        <v>5</v>
      </c>
      <c r="D9" s="5">
        <f>SUM(D3:D8)</f>
        <v>251000</v>
      </c>
      <c r="E9" s="5">
        <f>SUM(E3:E8)</f>
        <v>870800</v>
      </c>
      <c r="F9" s="5">
        <f>SUM(F3:F8)</f>
        <v>1081200</v>
      </c>
      <c r="G9" s="5">
        <f>SUM(G3:G8)</f>
        <v>8107800</v>
      </c>
      <c r="H9" s="5">
        <f t="shared" si="0"/>
        <v>10310800</v>
      </c>
      <c r="I9" s="19">
        <f t="shared" si="1"/>
        <v>78.63405361368662</v>
      </c>
    </row>
    <row r="10" spans="1:9" ht="39.75" customHeight="1">
      <c r="A10" s="12" t="s">
        <v>16</v>
      </c>
      <c r="B10">
        <v>11</v>
      </c>
      <c r="C10" s="8" t="s">
        <v>2</v>
      </c>
      <c r="D10" s="25">
        <v>367100</v>
      </c>
      <c r="E10" s="25">
        <v>654500</v>
      </c>
      <c r="F10" s="25">
        <v>354800</v>
      </c>
      <c r="G10" s="6">
        <v>125900</v>
      </c>
      <c r="H10" s="25">
        <f t="shared" si="0"/>
        <v>1502300</v>
      </c>
      <c r="I10" s="20">
        <f>G10/H10%</f>
        <v>8.380483259002862</v>
      </c>
    </row>
    <row r="11" spans="1:9" ht="39.75" customHeight="1">
      <c r="A11" s="12" t="s">
        <v>17</v>
      </c>
      <c r="B11">
        <v>12</v>
      </c>
      <c r="C11" s="8" t="s">
        <v>2</v>
      </c>
      <c r="D11" s="25">
        <v>82900</v>
      </c>
      <c r="E11" s="25">
        <v>37500</v>
      </c>
      <c r="F11" s="25">
        <v>12200</v>
      </c>
      <c r="G11" s="6">
        <v>106000</v>
      </c>
      <c r="H11" s="25">
        <f t="shared" si="0"/>
        <v>238600</v>
      </c>
      <c r="I11" s="20">
        <f t="shared" si="1"/>
        <v>44.42581726739313</v>
      </c>
    </row>
    <row r="12" spans="1:9" ht="39.75" customHeight="1">
      <c r="A12" s="12" t="s">
        <v>18</v>
      </c>
      <c r="B12">
        <v>13</v>
      </c>
      <c r="C12" s="8" t="s">
        <v>2</v>
      </c>
      <c r="D12" s="25">
        <v>401000</v>
      </c>
      <c r="E12" s="25">
        <v>188900</v>
      </c>
      <c r="F12" s="25">
        <v>260400</v>
      </c>
      <c r="G12" s="6">
        <v>811900</v>
      </c>
      <c r="H12" s="25">
        <f t="shared" si="0"/>
        <v>1662200</v>
      </c>
      <c r="I12" s="20">
        <f t="shared" si="1"/>
        <v>48.844904343640955</v>
      </c>
    </row>
    <row r="13" spans="1:9" ht="39.75" customHeight="1">
      <c r="A13" s="12" t="s">
        <v>19</v>
      </c>
      <c r="B13">
        <v>14</v>
      </c>
      <c r="C13" s="8" t="s">
        <v>2</v>
      </c>
      <c r="D13" s="25">
        <v>66800</v>
      </c>
      <c r="E13" s="25">
        <v>151100</v>
      </c>
      <c r="F13" s="25">
        <v>305700</v>
      </c>
      <c r="G13" s="6">
        <v>571600</v>
      </c>
      <c r="H13" s="25">
        <f t="shared" si="0"/>
        <v>1095200</v>
      </c>
      <c r="I13" s="20">
        <f t="shared" si="1"/>
        <v>52.19138056975895</v>
      </c>
    </row>
    <row r="14" spans="1:9" ht="39.75" customHeight="1">
      <c r="A14" s="12" t="s">
        <v>20</v>
      </c>
      <c r="B14">
        <v>15</v>
      </c>
      <c r="C14" s="8" t="s">
        <v>2</v>
      </c>
      <c r="D14" s="25">
        <v>16200</v>
      </c>
      <c r="E14" s="25">
        <v>79500</v>
      </c>
      <c r="F14" s="25">
        <v>553600</v>
      </c>
      <c r="G14" s="6">
        <v>1844300</v>
      </c>
      <c r="H14" s="25">
        <f t="shared" si="0"/>
        <v>2493600</v>
      </c>
      <c r="I14" s="20">
        <f t="shared" si="1"/>
        <v>73.96134103304459</v>
      </c>
    </row>
    <row r="15" spans="1:9" ht="39.75" customHeight="1">
      <c r="A15" s="12" t="s">
        <v>21</v>
      </c>
      <c r="B15">
        <v>16</v>
      </c>
      <c r="C15" s="8" t="s">
        <v>2</v>
      </c>
      <c r="D15" s="25">
        <v>5500</v>
      </c>
      <c r="E15" s="25">
        <v>49100</v>
      </c>
      <c r="F15" s="25">
        <v>134800</v>
      </c>
      <c r="G15" s="6">
        <v>350200</v>
      </c>
      <c r="H15" s="25">
        <f t="shared" si="0"/>
        <v>539600</v>
      </c>
      <c r="I15" s="20">
        <f t="shared" si="1"/>
        <v>64.89992587101557</v>
      </c>
    </row>
    <row r="16" spans="1:9" ht="39.75" customHeight="1">
      <c r="A16" s="12" t="s">
        <v>22</v>
      </c>
      <c r="B16">
        <v>17</v>
      </c>
      <c r="C16" s="8" t="s">
        <v>2</v>
      </c>
      <c r="D16" s="25">
        <v>37700</v>
      </c>
      <c r="E16" s="25">
        <v>561100</v>
      </c>
      <c r="F16" s="25">
        <v>1251700</v>
      </c>
      <c r="G16" s="6">
        <v>1777800</v>
      </c>
      <c r="H16" s="25">
        <f t="shared" si="0"/>
        <v>3628300</v>
      </c>
      <c r="I16" s="20">
        <f>G16/H16%</f>
        <v>48.99815340517598</v>
      </c>
    </row>
    <row r="17" spans="1:9" ht="39.75" customHeight="1">
      <c r="A17" s="13" t="s">
        <v>2</v>
      </c>
      <c r="C17" s="3" t="s">
        <v>5</v>
      </c>
      <c r="D17" s="6">
        <f>SUM(D10:D16)</f>
        <v>977200</v>
      </c>
      <c r="E17" s="6">
        <f>SUM(E10:E16)</f>
        <v>1721700</v>
      </c>
      <c r="F17" s="6">
        <f>SUM(F10:F16)</f>
        <v>2873200</v>
      </c>
      <c r="G17" s="6">
        <f>SUM(G10:G16)</f>
        <v>5587700</v>
      </c>
      <c r="H17" s="6">
        <f t="shared" si="0"/>
        <v>11159800</v>
      </c>
      <c r="I17" s="20">
        <f t="shared" si="1"/>
        <v>50.06989372569401</v>
      </c>
    </row>
    <row r="18" spans="1:9" ht="39.75" customHeight="1">
      <c r="A18" s="10" t="s">
        <v>23</v>
      </c>
      <c r="B18">
        <v>18</v>
      </c>
      <c r="C18" s="7" t="s">
        <v>3</v>
      </c>
      <c r="D18" s="24">
        <v>1245500</v>
      </c>
      <c r="E18" s="24">
        <v>841000</v>
      </c>
      <c r="F18" s="24">
        <v>1161800</v>
      </c>
      <c r="G18" s="5">
        <v>4677200</v>
      </c>
      <c r="H18" s="24">
        <f t="shared" si="0"/>
        <v>7925500</v>
      </c>
      <c r="I18" s="19">
        <f>G18/H18%</f>
        <v>59.014573213046496</v>
      </c>
    </row>
    <row r="19" spans="1:9" ht="39.75" customHeight="1">
      <c r="A19" s="10" t="s">
        <v>24</v>
      </c>
      <c r="B19">
        <v>19</v>
      </c>
      <c r="C19" s="7" t="s">
        <v>3</v>
      </c>
      <c r="D19" s="24">
        <v>279900</v>
      </c>
      <c r="E19" s="24">
        <v>183500</v>
      </c>
      <c r="F19" s="24">
        <v>134300</v>
      </c>
      <c r="G19" s="5">
        <v>122100</v>
      </c>
      <c r="H19" s="24">
        <f t="shared" si="0"/>
        <v>719800</v>
      </c>
      <c r="I19" s="19">
        <f t="shared" si="1"/>
        <v>16.963045290358433</v>
      </c>
    </row>
    <row r="20" spans="1:9" ht="39.75" customHeight="1">
      <c r="A20" s="10" t="s">
        <v>25</v>
      </c>
      <c r="B20">
        <v>20</v>
      </c>
      <c r="C20" s="7" t="s">
        <v>3</v>
      </c>
      <c r="D20" s="24">
        <v>261400</v>
      </c>
      <c r="E20" s="24">
        <v>313500</v>
      </c>
      <c r="F20" s="24">
        <v>208100</v>
      </c>
      <c r="G20" s="5">
        <v>265700</v>
      </c>
      <c r="H20" s="24">
        <f t="shared" si="0"/>
        <v>1048700</v>
      </c>
      <c r="I20" s="19">
        <f t="shared" si="1"/>
        <v>25.336130447220366</v>
      </c>
    </row>
    <row r="21" spans="1:9" ht="39.75" customHeight="1">
      <c r="A21" s="10" t="s">
        <v>9</v>
      </c>
      <c r="B21">
        <v>21</v>
      </c>
      <c r="C21" s="7" t="s">
        <v>3</v>
      </c>
      <c r="D21" s="24">
        <v>248600</v>
      </c>
      <c r="E21" s="24">
        <v>418900</v>
      </c>
      <c r="F21" s="24">
        <v>220500</v>
      </c>
      <c r="G21" s="5">
        <v>256200</v>
      </c>
      <c r="H21" s="24">
        <f t="shared" si="0"/>
        <v>1144200</v>
      </c>
      <c r="I21" s="19">
        <f t="shared" si="1"/>
        <v>22.39119035133718</v>
      </c>
    </row>
    <row r="22" spans="1:9" ht="39.75" customHeight="1">
      <c r="A22" s="10" t="s">
        <v>26</v>
      </c>
      <c r="B22">
        <v>22</v>
      </c>
      <c r="C22" s="7" t="s">
        <v>3</v>
      </c>
      <c r="D22" s="24">
        <v>794400</v>
      </c>
      <c r="E22" s="24">
        <v>376000</v>
      </c>
      <c r="F22" s="24">
        <v>441200</v>
      </c>
      <c r="G22" s="5">
        <v>1574900</v>
      </c>
      <c r="H22" s="24">
        <f t="shared" si="0"/>
        <v>3186500</v>
      </c>
      <c r="I22" s="19">
        <f t="shared" si="1"/>
        <v>49.424133061352585</v>
      </c>
    </row>
    <row r="23" spans="1:9" ht="39.75" customHeight="1">
      <c r="A23" s="10" t="s">
        <v>27</v>
      </c>
      <c r="B23">
        <v>23</v>
      </c>
      <c r="C23" s="7" t="s">
        <v>3</v>
      </c>
      <c r="D23" s="24">
        <v>451800</v>
      </c>
      <c r="E23" s="24">
        <v>12600</v>
      </c>
      <c r="F23" s="24">
        <v>2300</v>
      </c>
      <c r="G23" s="5">
        <v>0</v>
      </c>
      <c r="H23" s="24">
        <f t="shared" si="0"/>
        <v>466700</v>
      </c>
      <c r="I23" s="19">
        <f t="shared" si="1"/>
        <v>0</v>
      </c>
    </row>
    <row r="24" spans="1:9" ht="39.75" customHeight="1">
      <c r="A24" s="11" t="s">
        <v>3</v>
      </c>
      <c r="C24" s="2" t="s">
        <v>5</v>
      </c>
      <c r="D24" s="5">
        <f>SUM(D18:D23)</f>
        <v>3281600</v>
      </c>
      <c r="E24" s="5">
        <f>SUM(E18:E23)</f>
        <v>2145500</v>
      </c>
      <c r="F24" s="5">
        <f>SUM(F18:F23)</f>
        <v>2168200</v>
      </c>
      <c r="G24" s="5">
        <f>SUM(G18:G23)</f>
        <v>6896100</v>
      </c>
      <c r="H24" s="5">
        <f t="shared" si="0"/>
        <v>14491400</v>
      </c>
      <c r="I24" s="19">
        <f>G24/H24%</f>
        <v>47.587534675738716</v>
      </c>
    </row>
    <row r="25" spans="1:9" ht="39.75" customHeight="1">
      <c r="A25" s="12" t="s">
        <v>28</v>
      </c>
      <c r="B25">
        <v>24</v>
      </c>
      <c r="C25" s="8" t="s">
        <v>4</v>
      </c>
      <c r="D25" s="25">
        <v>217400</v>
      </c>
      <c r="E25" s="25">
        <v>111100</v>
      </c>
      <c r="F25" s="25">
        <v>125400</v>
      </c>
      <c r="G25" s="6">
        <v>367400</v>
      </c>
      <c r="H25" s="25">
        <f t="shared" si="0"/>
        <v>821300</v>
      </c>
      <c r="I25" s="20">
        <f t="shared" si="1"/>
        <v>44.733958358699624</v>
      </c>
    </row>
    <row r="26" spans="1:9" ht="39.75" customHeight="1">
      <c r="A26" s="12" t="s">
        <v>29</v>
      </c>
      <c r="B26">
        <v>25</v>
      </c>
      <c r="C26" s="8" t="s">
        <v>4</v>
      </c>
      <c r="D26" s="25">
        <v>911900</v>
      </c>
      <c r="E26" s="25">
        <v>276000</v>
      </c>
      <c r="F26" s="25">
        <v>343500</v>
      </c>
      <c r="G26" s="6">
        <v>1924700</v>
      </c>
      <c r="H26" s="25">
        <f t="shared" si="0"/>
        <v>3456100</v>
      </c>
      <c r="I26" s="20">
        <f t="shared" si="1"/>
        <v>55.68993952721276</v>
      </c>
    </row>
    <row r="27" spans="1:9" ht="39.75" customHeight="1">
      <c r="A27" s="12" t="s">
        <v>30</v>
      </c>
      <c r="B27">
        <v>26</v>
      </c>
      <c r="C27" s="8" t="s">
        <v>4</v>
      </c>
      <c r="D27" s="25">
        <v>0</v>
      </c>
      <c r="E27" s="25">
        <v>8700</v>
      </c>
      <c r="F27" s="25">
        <v>22300</v>
      </c>
      <c r="G27" s="6">
        <v>371200</v>
      </c>
      <c r="H27" s="25">
        <f t="shared" si="0"/>
        <v>402200</v>
      </c>
      <c r="I27" s="20">
        <f t="shared" si="1"/>
        <v>92.29239184485331</v>
      </c>
    </row>
    <row r="28" spans="1:9" ht="39.75" customHeight="1">
      <c r="A28" s="13" t="s">
        <v>4</v>
      </c>
      <c r="C28" s="3" t="s">
        <v>5</v>
      </c>
      <c r="D28" s="6">
        <f>SUM(D25:D27)</f>
        <v>1129300</v>
      </c>
      <c r="E28" s="6">
        <f>SUM(E25:E27)</f>
        <v>395800</v>
      </c>
      <c r="F28" s="6">
        <f>SUM(F25:F27)</f>
        <v>491200</v>
      </c>
      <c r="G28" s="6">
        <f>SUM(G25:G27)</f>
        <v>2663300</v>
      </c>
      <c r="H28" s="6">
        <f t="shared" si="0"/>
        <v>4679600</v>
      </c>
      <c r="I28" s="20">
        <f>G28/H28%</f>
        <v>56.91298401572784</v>
      </c>
    </row>
    <row r="31" ht="39.75" customHeight="1">
      <c r="A31" s="9" t="s">
        <v>8</v>
      </c>
    </row>
  </sheetData>
  <hyperlinks>
    <hyperlink ref="A31" r:id="rId1" display="_ftnref1"/>
  </hyperlinks>
  <printOptions/>
  <pageMargins left="0.75" right="0.75" top="1" bottom="1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Janna</cp:lastModifiedBy>
  <dcterms:created xsi:type="dcterms:W3CDTF">2006-06-01T19:20:10Z</dcterms:created>
  <dcterms:modified xsi:type="dcterms:W3CDTF">2006-06-02T05:09:36Z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