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ckhabe\Documents\Desktop\"/>
    </mc:Choice>
  </mc:AlternateContent>
  <bookViews>
    <workbookView xWindow="0" yWindow="0" windowWidth="28800" windowHeight="12300"/>
  </bookViews>
  <sheets>
    <sheet name="Online Data Status_2019" sheetId="3" r:id="rId1"/>
  </sheets>
  <definedNames>
    <definedName name="_xlnm._FilterDatabase" localSheetId="0" hidden="1">'Online Data Status_2019'!$A$2:$N$73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3" l="1"/>
  <c r="M71" i="3"/>
  <c r="M70" i="3"/>
  <c r="F71" i="3"/>
  <c r="G71" i="3"/>
  <c r="H71" i="3"/>
  <c r="I71" i="3"/>
  <c r="J71" i="3"/>
  <c r="K71" i="3"/>
  <c r="L71" i="3"/>
  <c r="H68" i="3"/>
  <c r="J68" i="3"/>
  <c r="L68" i="3"/>
  <c r="K68" i="3"/>
  <c r="I68" i="3"/>
  <c r="G68" i="3"/>
  <c r="F68" i="3"/>
  <c r="F67" i="3"/>
  <c r="F66" i="3"/>
  <c r="M66" i="3" s="1"/>
  <c r="L67" i="3"/>
  <c r="K67" i="3"/>
  <c r="J67" i="3"/>
  <c r="I67" i="3"/>
  <c r="H67" i="3"/>
  <c r="G67" i="3"/>
  <c r="L66" i="3"/>
  <c r="K66" i="3"/>
  <c r="J66" i="3"/>
  <c r="I66" i="3"/>
  <c r="H66" i="3"/>
  <c r="G66" i="3"/>
  <c r="L65" i="3"/>
  <c r="K65" i="3"/>
  <c r="J65" i="3"/>
  <c r="I65" i="3"/>
  <c r="H65" i="3"/>
  <c r="G65" i="3"/>
  <c r="F65" i="3"/>
  <c r="L64" i="3"/>
  <c r="K64" i="3"/>
  <c r="J64" i="3"/>
  <c r="I64" i="3"/>
  <c r="H64" i="3"/>
  <c r="G64" i="3"/>
  <c r="F64" i="3"/>
  <c r="L54" i="3"/>
  <c r="K54" i="3"/>
  <c r="J54" i="3"/>
  <c r="I54" i="3"/>
  <c r="H54" i="3"/>
  <c r="G54" i="3"/>
  <c r="F54" i="3"/>
  <c r="M3" i="3"/>
  <c r="M12" i="3"/>
  <c r="M9" i="3"/>
  <c r="M11" i="3"/>
  <c r="F70" i="3" l="1"/>
  <c r="M67" i="3"/>
  <c r="M53" i="3"/>
  <c r="M52" i="3"/>
  <c r="M51" i="3"/>
  <c r="M50" i="3"/>
  <c r="M49" i="3"/>
  <c r="M48" i="3" l="1"/>
  <c r="M68" i="3" l="1"/>
  <c r="M47" i="3"/>
  <c r="M46" i="3" l="1"/>
  <c r="M45" i="3"/>
  <c r="M44" i="3" l="1"/>
  <c r="M43" i="3"/>
  <c r="M65" i="3" l="1"/>
  <c r="F58" i="3" l="1"/>
  <c r="K70" i="3"/>
  <c r="L70" i="3"/>
  <c r="J70" i="3"/>
  <c r="I70" i="3"/>
  <c r="H70" i="3"/>
  <c r="G70" i="3"/>
  <c r="M42" i="3"/>
  <c r="M41" i="3"/>
  <c r="M73" i="3"/>
  <c r="L63" i="3"/>
  <c r="K63" i="3"/>
  <c r="J63" i="3"/>
  <c r="I63" i="3"/>
  <c r="H63" i="3"/>
  <c r="G63" i="3"/>
  <c r="F63" i="3"/>
  <c r="L62" i="3"/>
  <c r="K62" i="3"/>
  <c r="J62" i="3"/>
  <c r="I62" i="3"/>
  <c r="H62" i="3"/>
  <c r="G62" i="3"/>
  <c r="F62" i="3"/>
  <c r="L60" i="3"/>
  <c r="K60" i="3"/>
  <c r="J60" i="3"/>
  <c r="I60" i="3"/>
  <c r="H60" i="3"/>
  <c r="G60" i="3"/>
  <c r="F60" i="3"/>
  <c r="L59" i="3"/>
  <c r="K59" i="3"/>
  <c r="J59" i="3"/>
  <c r="I59" i="3"/>
  <c r="H59" i="3"/>
  <c r="G59" i="3"/>
  <c r="F59" i="3"/>
  <c r="L58" i="3"/>
  <c r="K58" i="3"/>
  <c r="J58" i="3"/>
  <c r="I58" i="3"/>
  <c r="H58" i="3"/>
  <c r="G58" i="3"/>
  <c r="L57" i="3"/>
  <c r="K57" i="3"/>
  <c r="J57" i="3"/>
  <c r="I57" i="3"/>
  <c r="H57" i="3"/>
  <c r="G57" i="3"/>
  <c r="F57" i="3"/>
  <c r="L56" i="3"/>
  <c r="K56" i="3"/>
  <c r="J56" i="3"/>
  <c r="I56" i="3"/>
  <c r="H56" i="3"/>
  <c r="G56" i="3"/>
  <c r="F56" i="3"/>
  <c r="L55" i="3"/>
  <c r="K55" i="3"/>
  <c r="J55" i="3"/>
  <c r="I55" i="3"/>
  <c r="H55" i="3"/>
  <c r="G55" i="3"/>
  <c r="F55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0" i="3"/>
  <c r="M8" i="3"/>
  <c r="M4" i="3"/>
  <c r="M7" i="3"/>
  <c r="M6" i="3"/>
  <c r="M5" i="3"/>
  <c r="J69" i="3" l="1"/>
  <c r="M58" i="3"/>
  <c r="M55" i="3"/>
  <c r="F69" i="3"/>
  <c r="M64" i="3"/>
  <c r="K69" i="3"/>
  <c r="H69" i="3"/>
  <c r="I69" i="3"/>
  <c r="G69" i="3"/>
  <c r="L69" i="3"/>
  <c r="M62" i="3"/>
  <c r="M63" i="3"/>
  <c r="M60" i="3"/>
  <c r="M59" i="3"/>
  <c r="M57" i="3"/>
  <c r="M56" i="3"/>
  <c r="M54" i="3"/>
  <c r="J72" i="3" l="1"/>
  <c r="H72" i="3" l="1"/>
  <c r="K72" i="3"/>
  <c r="L72" i="3"/>
  <c r="G72" i="3"/>
  <c r="F72" i="3"/>
  <c r="I72" i="3"/>
  <c r="M72" i="3" l="1"/>
</calcChain>
</file>

<file path=xl/sharedStrings.xml><?xml version="1.0" encoding="utf-8"?>
<sst xmlns="http://schemas.openxmlformats.org/spreadsheetml/2006/main" count="311" uniqueCount="111">
  <si>
    <t>Data Type</t>
  </si>
  <si>
    <t>Data Provider</t>
  </si>
  <si>
    <t>Status</t>
  </si>
  <si>
    <t>Tabular statistics P. S. D.</t>
  </si>
  <si>
    <t>Reports with statistics P.S.D.</t>
  </si>
  <si>
    <t>Raster data</t>
  </si>
  <si>
    <t>Forest Map 2000 / 2006</t>
  </si>
  <si>
    <t>Corine Land Cover 2012</t>
  </si>
  <si>
    <t>Corine Land Cover 2000 / 2006</t>
  </si>
  <si>
    <t>Plot Sample data</t>
  </si>
  <si>
    <t>FAO - Forest Resource Assessment</t>
  </si>
  <si>
    <t>Forest Europe - State of Europe's Forest</t>
  </si>
  <si>
    <t>Sweden</t>
  </si>
  <si>
    <t>HRL Forest 2012</t>
  </si>
  <si>
    <t>Provider accronym</t>
  </si>
  <si>
    <t>FMAP</t>
  </si>
  <si>
    <t>CLC</t>
  </si>
  <si>
    <t>FAO</t>
  </si>
  <si>
    <t>FE</t>
  </si>
  <si>
    <t>SE</t>
  </si>
  <si>
    <t>Latvia</t>
  </si>
  <si>
    <t>LV</t>
  </si>
  <si>
    <t>Montenegro</t>
  </si>
  <si>
    <t>ME</t>
  </si>
  <si>
    <t>FYROM</t>
  </si>
  <si>
    <t>MK</t>
  </si>
  <si>
    <t>Malta</t>
  </si>
  <si>
    <t>MT</t>
  </si>
  <si>
    <t>Netherlands</t>
  </si>
  <si>
    <t>NL</t>
  </si>
  <si>
    <t>Norway</t>
  </si>
  <si>
    <t>NO</t>
  </si>
  <si>
    <t>Poland</t>
  </si>
  <si>
    <t>Portugal</t>
  </si>
  <si>
    <t>PT</t>
  </si>
  <si>
    <t>Romania</t>
  </si>
  <si>
    <t>RO</t>
  </si>
  <si>
    <t>Serbia</t>
  </si>
  <si>
    <t>Slovenia</t>
  </si>
  <si>
    <t>SI</t>
  </si>
  <si>
    <t>Slovakia</t>
  </si>
  <si>
    <t>SK</t>
  </si>
  <si>
    <t>UK</t>
  </si>
  <si>
    <t>United Kingdom</t>
  </si>
  <si>
    <t>Kosovo</t>
  </si>
  <si>
    <t>XK</t>
  </si>
  <si>
    <t>Online</t>
  </si>
  <si>
    <t>Latest status date</t>
  </si>
  <si>
    <t>31.01.2018</t>
  </si>
  <si>
    <t>28.02.2018</t>
  </si>
  <si>
    <t>Sum online 2018-01</t>
  </si>
  <si>
    <t>Sum online 2018-02</t>
  </si>
  <si>
    <t>Total number of online datasets</t>
  </si>
  <si>
    <t>Leaflets
PPTs
Docs</t>
  </si>
  <si>
    <t>Leaflets
PPTs
Docs
P.S.D.</t>
  </si>
  <si>
    <t>Tabular statistics derived from R.I.</t>
  </si>
  <si>
    <t>Raster Imagery
R.I.</t>
  </si>
  <si>
    <t>Sum online 2018-03</t>
  </si>
  <si>
    <t>31.03.2018</t>
  </si>
  <si>
    <t>31.05.2018</t>
  </si>
  <si>
    <t>Sum online 2018-04/05</t>
  </si>
  <si>
    <t>add. 80 datasets updated</t>
  </si>
  <si>
    <t>HRL Forest
2012 &amp; 2015</t>
  </si>
  <si>
    <t>31.07.2018</t>
  </si>
  <si>
    <t>Global Forest Watch</t>
  </si>
  <si>
    <t>FMAP 2000 &amp; 2006, FTYP 2012</t>
  </si>
  <si>
    <t>Sum online 2018-06/07</t>
  </si>
  <si>
    <t>Sum online 2018-08</t>
  </si>
  <si>
    <t>31.08.2018</t>
  </si>
  <si>
    <t>31.08.2019</t>
  </si>
  <si>
    <t>Sum online 2018-09</t>
  </si>
  <si>
    <t>30.09.2018</t>
  </si>
  <si>
    <t>Internal
ID</t>
  </si>
  <si>
    <t>Percentage of overall total</t>
  </si>
  <si>
    <t>Sum online 2018-10</t>
  </si>
  <si>
    <t>DB
P.S.D.
(Plot Sample Data)</t>
  </si>
  <si>
    <t>31.10.2018</t>
  </si>
  <si>
    <t>United Kingdom
2018 data added</t>
  </si>
  <si>
    <t>Therefrom enhanced /
Info-Level-B</t>
  </si>
  <si>
    <t>Sum online 2018-11</t>
  </si>
  <si>
    <t>30.11.2018</t>
  </si>
  <si>
    <t>Sweden 2018 data and other Topics added</t>
  </si>
  <si>
    <t>add. 47 datasets updated</t>
  </si>
  <si>
    <t>Sum online 2018-12</t>
  </si>
  <si>
    <t>France</t>
  </si>
  <si>
    <t>31.12.2018</t>
  </si>
  <si>
    <t>FR</t>
  </si>
  <si>
    <t>31.01.2019</t>
  </si>
  <si>
    <t>Finnland</t>
  </si>
  <si>
    <t>FI</t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</si>
  <si>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2019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</si>
  <si>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2018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</si>
  <si>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Overall 
total</t>
    </r>
  </si>
  <si>
    <t>28.02.2019</t>
  </si>
  <si>
    <t>31.03.2019</t>
  </si>
  <si>
    <t>Sum online 2019-01</t>
  </si>
  <si>
    <t>Sum online 2019-02</t>
  </si>
  <si>
    <t>Sum online 2019-03</t>
  </si>
  <si>
    <t>Copernicus based data</t>
  </si>
  <si>
    <t>National Forest Inventory data</t>
  </si>
  <si>
    <t>All data</t>
  </si>
  <si>
    <t>30.04.2019</t>
  </si>
  <si>
    <t>Sum online 2019-04</t>
  </si>
  <si>
    <t>30.06.2019</t>
  </si>
  <si>
    <t>PL</t>
  </si>
  <si>
    <t>Slovakia (update)</t>
  </si>
  <si>
    <t>Poland (update)</t>
  </si>
  <si>
    <t>Sweden (update)</t>
  </si>
  <si>
    <t>add. 54 datasets updated</t>
  </si>
  <si>
    <t>Set Number</t>
  </si>
  <si>
    <t>Sum online 2019-06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</si>
</sst>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5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2" borderId="23" xfId="0" applyFill="1" applyBorder="1"/>
    <xf numFmtId="0" fontId="0" fillId="0" borderId="2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2" borderId="9" xfId="0" applyFill="1" applyBorder="1"/>
    <xf numFmtId="0" fontId="1" fillId="2" borderId="18" xfId="0" applyFont="1" applyFill="1" applyBorder="1"/>
    <xf numFmtId="0" fontId="1" fillId="0" borderId="25" xfId="0" applyFont="1" applyBorder="1"/>
    <xf numFmtId="0" fontId="0" fillId="0" borderId="24" xfId="0" applyBorder="1"/>
    <xf numFmtId="0" fontId="0" fillId="0" borderId="22" xfId="0" applyBorder="1"/>
    <xf numFmtId="0" fontId="0" fillId="2" borderId="24" xfId="0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/>
    <xf numFmtId="0" fontId="0" fillId="0" borderId="2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30" xfId="0" applyBorder="1"/>
    <xf numFmtId="0" fontId="0" fillId="0" borderId="18" xfId="0" applyBorder="1"/>
    <xf numFmtId="0" fontId="0" fillId="2" borderId="18" xfId="0" applyFill="1" applyBorder="1"/>
    <xf numFmtId="0" fontId="0" fillId="2" borderId="20" xfId="0" applyFill="1" applyBorder="1"/>
    <xf numFmtId="0" fontId="0" fillId="0" borderId="32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2" borderId="34" xfId="0" applyFill="1" applyBorder="1"/>
    <xf numFmtId="0" fontId="0" fillId="2" borderId="35" xfId="0" applyFill="1" applyBorder="1"/>
    <xf numFmtId="0" fontId="4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Border="1"/>
    <xf numFmtId="0" fontId="1" fillId="2" borderId="23" xfId="0" applyFont="1" applyFill="1" applyBorder="1"/>
    <xf numFmtId="0" fontId="1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8" xfId="0" applyFont="1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/>
    <xf numFmtId="0" fontId="0" fillId="0" borderId="38" xfId="0" applyBorder="1"/>
    <xf numFmtId="0" fontId="0" fillId="0" borderId="39" xfId="0" applyBorder="1"/>
    <xf numFmtId="0" fontId="0" fillId="2" borderId="39" xfId="0" applyFill="1" applyBorder="1"/>
    <xf numFmtId="0" fontId="2" fillId="0" borderId="38" xfId="0" applyFont="1" applyBorder="1" applyAlignment="1">
      <alignment horizontal="center"/>
    </xf>
    <xf numFmtId="0" fontId="1" fillId="0" borderId="43" xfId="0" applyFont="1" applyBorder="1"/>
    <xf numFmtId="0" fontId="0" fillId="0" borderId="2" xfId="0" applyBorder="1" applyAlignment="1">
      <alignment wrapText="1"/>
    </xf>
    <xf numFmtId="3" fontId="0" fillId="0" borderId="0" xfId="0" applyNumberFormat="1"/>
    <xf numFmtId="0" fontId="1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5" xfId="0" applyBorder="1"/>
    <xf numFmtId="3" fontId="6" fillId="0" borderId="33" xfId="0" applyNumberFormat="1" applyFont="1" applyBorder="1"/>
    <xf numFmtId="3" fontId="6" fillId="0" borderId="34" xfId="0" applyNumberFormat="1" applyFont="1" applyBorder="1"/>
    <xf numFmtId="3" fontId="6" fillId="2" borderId="34" xfId="0" applyNumberFormat="1" applyFont="1" applyFill="1" applyBorder="1"/>
    <xf numFmtId="0" fontId="1" fillId="0" borderId="36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3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2" borderId="12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50" xfId="0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0" fillId="0" borderId="50" xfId="0" applyBorder="1"/>
    <xf numFmtId="0" fontId="1" fillId="0" borderId="49" xfId="0" applyFont="1" applyBorder="1"/>
    <xf numFmtId="0" fontId="1" fillId="0" borderId="39" xfId="0" applyFont="1" applyBorder="1"/>
    <xf numFmtId="0" fontId="1" fillId="2" borderId="39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30" xfId="0" applyFont="1" applyFill="1" applyBorder="1" applyAlignment="1">
      <alignment horizontal="center"/>
    </xf>
    <xf numFmtId="0" fontId="0" fillId="0" borderId="46" xfId="0" applyBorder="1" applyAlignment="1">
      <alignment wrapText="1"/>
    </xf>
    <xf numFmtId="14" fontId="1" fillId="0" borderId="6" xfId="0" applyNumberFormat="1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right"/>
    </xf>
    <xf numFmtId="14" fontId="5" fillId="0" borderId="12" xfId="0" applyNumberFormat="1" applyFont="1" applyBorder="1" applyAlignment="1">
      <alignment horizontal="right"/>
    </xf>
    <xf numFmtId="14" fontId="0" fillId="0" borderId="0" xfId="0" applyNumberFormat="1"/>
    <xf numFmtId="0" fontId="0" fillId="0" borderId="2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2" xfId="0" applyBorder="1"/>
    <xf numFmtId="0" fontId="0" fillId="0" borderId="53" xfId="0" applyBorder="1" applyAlignment="1">
      <alignment wrapText="1"/>
    </xf>
    <xf numFmtId="14" fontId="1" fillId="0" borderId="24" xfId="0" applyNumberFormat="1" applyFont="1" applyBorder="1" applyAlignment="1">
      <alignment horizontal="right"/>
    </xf>
    <xf numFmtId="0" fontId="0" fillId="0" borderId="54" xfId="0" applyBorder="1" applyAlignment="1">
      <alignment wrapText="1"/>
    </xf>
    <xf numFmtId="14" fontId="1" fillId="0" borderId="4" xfId="0" applyNumberFormat="1" applyFont="1" applyFill="1" applyBorder="1" applyAlignment="1">
      <alignment horizontal="right"/>
    </xf>
    <xf numFmtId="0" fontId="0" fillId="0" borderId="55" xfId="0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0" borderId="62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/>
    </xf>
    <xf numFmtId="0" fontId="1" fillId="2" borderId="34" xfId="0" applyFont="1" applyFill="1" applyBorder="1" applyAlignment="1">
      <alignment vertical="top" wrapText="1"/>
    </xf>
    <xf numFmtId="0" fontId="1" fillId="2" borderId="46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56" xfId="0" applyBorder="1"/>
    <xf numFmtId="14" fontId="1" fillId="0" borderId="35" xfId="0" applyNumberFormat="1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14" fontId="1" fillId="0" borderId="34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0" fillId="2" borderId="40" xfId="0" applyFill="1" applyBorder="1"/>
    <xf numFmtId="0" fontId="1" fillId="2" borderId="24" xfId="0" applyFont="1" applyFill="1" applyBorder="1"/>
    <xf numFmtId="0" fontId="1" fillId="2" borderId="6" xfId="0" applyFont="1" applyFill="1" applyBorder="1"/>
    <xf numFmtId="0" fontId="1" fillId="2" borderId="20" xfId="0" applyFont="1" applyFill="1" applyBorder="1"/>
    <xf numFmtId="0" fontId="1" fillId="2" borderId="40" xfId="0" applyFont="1" applyFill="1" applyBorder="1"/>
    <xf numFmtId="3" fontId="6" fillId="2" borderId="35" xfId="0" applyNumberFormat="1" applyFont="1" applyFill="1" applyBorder="1"/>
    <xf numFmtId="0" fontId="0" fillId="0" borderId="24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14" fontId="0" fillId="0" borderId="3" xfId="0" applyNumberForma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14" fontId="0" fillId="0" borderId="39" xfId="0" applyNumberForma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2" fillId="3" borderId="2" xfId="0" applyFont="1" applyFill="1" applyBorder="1" applyAlignment="1">
      <alignment horizontal="center"/>
    </xf>
    <xf numFmtId="14" fontId="0" fillId="3" borderId="3" xfId="0" applyNumberForma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30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30" xfId="0" applyFill="1" applyBorder="1"/>
    <xf numFmtId="0" fontId="0" fillId="3" borderId="18" xfId="0" applyFill="1" applyBorder="1"/>
    <xf numFmtId="0" fontId="0" fillId="3" borderId="20" xfId="0" applyFill="1" applyBorder="1"/>
    <xf numFmtId="0" fontId="2" fillId="3" borderId="5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3" borderId="7" xfId="0" applyFont="1" applyFill="1" applyBorder="1" applyAlignment="1">
      <alignment horizontal="center"/>
    </xf>
    <xf numFmtId="14" fontId="0" fillId="3" borderId="8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1" fillId="3" borderId="49" xfId="0" applyFont="1" applyFill="1" applyBorder="1" applyAlignment="1">
      <alignment wrapText="1"/>
    </xf>
    <xf numFmtId="0" fontId="0" fillId="3" borderId="50" xfId="0" applyFill="1" applyBorder="1" applyAlignment="1">
      <alignment wrapText="1"/>
    </xf>
    <xf numFmtId="0" fontId="0" fillId="3" borderId="52" xfId="0" applyFill="1" applyBorder="1" applyAlignment="1">
      <alignment wrapText="1"/>
    </xf>
    <xf numFmtId="0" fontId="0" fillId="3" borderId="42" xfId="0" applyFill="1" applyBorder="1"/>
    <xf numFmtId="0" fontId="0" fillId="3" borderId="32" xfId="0" applyFill="1" applyBorder="1"/>
    <xf numFmtId="0" fontId="0" fillId="3" borderId="31" xfId="0" applyFill="1" applyBorder="1"/>
    <xf numFmtId="0" fontId="3" fillId="3" borderId="63" xfId="0" applyFont="1" applyFill="1" applyBorder="1" applyAlignment="1">
      <alignment horizontal="center"/>
    </xf>
    <xf numFmtId="14" fontId="1" fillId="3" borderId="40" xfId="0" applyNumberFormat="1" applyFont="1" applyFill="1" applyBorder="1" applyAlignment="1">
      <alignment horizontal="right"/>
    </xf>
    <xf numFmtId="0" fontId="1" fillId="3" borderId="44" xfId="0" applyFont="1" applyFill="1" applyBorder="1" applyAlignment="1">
      <alignment wrapText="1"/>
    </xf>
    <xf numFmtId="0" fontId="0" fillId="3" borderId="47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48" xfId="0" applyFill="1" applyBorder="1"/>
    <xf numFmtId="3" fontId="6" fillId="3" borderId="33" xfId="0" applyNumberFormat="1" applyFont="1" applyFill="1" applyBorder="1"/>
    <xf numFmtId="3" fontId="6" fillId="3" borderId="34" xfId="0" applyNumberFormat="1" applyFont="1" applyFill="1" applyBorder="1"/>
    <xf numFmtId="3" fontId="6" fillId="3" borderId="35" xfId="0" applyNumberFormat="1" applyFont="1" applyFill="1" applyBorder="1"/>
    <xf numFmtId="3" fontId="6" fillId="3" borderId="15" xfId="0" applyNumberFormat="1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right"/>
    </xf>
    <xf numFmtId="0" fontId="8" fillId="3" borderId="36" xfId="0" applyFont="1" applyFill="1" applyBorder="1" applyAlignment="1">
      <alignment wrapText="1"/>
    </xf>
    <xf numFmtId="0" fontId="4" fillId="3" borderId="37" xfId="0" applyFont="1" applyFill="1" applyBorder="1" applyAlignment="1">
      <alignment wrapText="1"/>
    </xf>
    <xf numFmtId="0" fontId="4" fillId="3" borderId="37" xfId="0" applyFont="1" applyFill="1" applyBorder="1"/>
    <xf numFmtId="3" fontId="9" fillId="3" borderId="10" xfId="0" applyNumberFormat="1" applyFont="1" applyFill="1" applyBorder="1"/>
    <xf numFmtId="3" fontId="9" fillId="3" borderId="11" xfId="0" applyNumberFormat="1" applyFont="1" applyFill="1" applyBorder="1"/>
    <xf numFmtId="3" fontId="9" fillId="3" borderId="12" xfId="0" applyNumberFormat="1" applyFont="1" applyFill="1" applyBorder="1"/>
    <xf numFmtId="0" fontId="10" fillId="3" borderId="15" xfId="0" applyFont="1" applyFill="1" applyBorder="1" applyAlignment="1">
      <alignment horizontal="center"/>
    </xf>
    <xf numFmtId="14" fontId="11" fillId="3" borderId="12" xfId="0" applyNumberFormat="1" applyFont="1" applyFill="1" applyBorder="1" applyAlignment="1">
      <alignment horizontal="right"/>
    </xf>
    <xf numFmtId="0" fontId="1" fillId="3" borderId="36" xfId="0" applyFont="1" applyFill="1" applyBorder="1" applyAlignment="1">
      <alignment wrapText="1"/>
    </xf>
    <xf numFmtId="164" fontId="6" fillId="3" borderId="10" xfId="1" applyNumberFormat="1" applyFont="1" applyFill="1" applyBorder="1" applyAlignment="1">
      <alignment horizontal="center"/>
    </xf>
    <xf numFmtId="164" fontId="6" fillId="3" borderId="11" xfId="1" applyNumberFormat="1" applyFont="1" applyFill="1" applyBorder="1" applyAlignment="1">
      <alignment horizontal="center"/>
    </xf>
    <xf numFmtId="164" fontId="6" fillId="3" borderId="12" xfId="1" applyNumberFormat="1" applyFont="1" applyFill="1" applyBorder="1" applyAlignment="1">
      <alignment horizontal="center"/>
    </xf>
    <xf numFmtId="9" fontId="6" fillId="3" borderId="15" xfId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pane xSplit="5" ySplit="2" topLeftCell="F3" activePane="bottomRight" state="frozen"/>
      <selection pane="topRight" activeCell="E1" sqref="E1"/>
      <selection pane="bottomLeft" activeCell="A2" sqref="A2"/>
      <selection pane="bottomRight" activeCell="B69" sqref="B69"/>
    </sheetView>
  </sheetViews>
  <sheetFormatPr defaultRowHeight="15" x14ac:dyDescent="0.25"/>
  <cols>
    <col min="1" max="1" width="5.7109375" customWidth="1"/>
    <col min="2" max="2" width="12.5703125" style="1" customWidth="1"/>
    <col min="3" max="3" width="16.28515625" style="1" customWidth="1"/>
    <col min="4" max="4" width="9.42578125" style="1" customWidth="1"/>
    <col min="5" max="5" width="7.5703125" customWidth="1"/>
    <col min="6" max="6" width="8.7109375" customWidth="1"/>
    <col min="7" max="7" width="11" customWidth="1"/>
    <col min="8" max="8" width="7.85546875" customWidth="1"/>
    <col min="9" max="9" width="7.7109375" customWidth="1"/>
    <col min="10" max="12" width="9.42578125" customWidth="1"/>
    <col min="13" max="13" width="11" customWidth="1"/>
    <col min="14" max="14" width="11.7109375" style="113" customWidth="1"/>
    <col min="15" max="15" width="10.7109375" style="134" customWidth="1"/>
  </cols>
  <sheetData>
    <row r="1" spans="1:15" ht="19.5" thickBot="1" x14ac:dyDescent="0.35">
      <c r="F1" s="232" t="s">
        <v>98</v>
      </c>
      <c r="G1" s="233"/>
      <c r="H1" s="234"/>
      <c r="I1" s="232" t="s">
        <v>99</v>
      </c>
      <c r="J1" s="233"/>
      <c r="K1" s="233"/>
      <c r="L1" s="234"/>
      <c r="M1" s="232" t="s">
        <v>100</v>
      </c>
      <c r="N1" s="233"/>
      <c r="O1" s="234"/>
    </row>
    <row r="2" spans="1:15" s="2" customFormat="1" ht="75.75" thickBot="1" x14ac:dyDescent="0.3">
      <c r="A2" s="77" t="s">
        <v>72</v>
      </c>
      <c r="B2" s="141" t="s">
        <v>0</v>
      </c>
      <c r="C2" s="137" t="s">
        <v>1</v>
      </c>
      <c r="D2" s="137" t="s">
        <v>14</v>
      </c>
      <c r="E2" s="138" t="s">
        <v>2</v>
      </c>
      <c r="F2" s="136" t="s">
        <v>56</v>
      </c>
      <c r="G2" s="137" t="s">
        <v>55</v>
      </c>
      <c r="H2" s="137" t="s">
        <v>53</v>
      </c>
      <c r="I2" s="139" t="s">
        <v>75</v>
      </c>
      <c r="J2" s="139" t="s">
        <v>3</v>
      </c>
      <c r="K2" s="139" t="s">
        <v>4</v>
      </c>
      <c r="L2" s="140" t="s">
        <v>54</v>
      </c>
      <c r="M2" s="141" t="s">
        <v>52</v>
      </c>
      <c r="N2" s="149" t="s">
        <v>47</v>
      </c>
      <c r="O2" s="143" t="s">
        <v>109</v>
      </c>
    </row>
    <row r="3" spans="1:15" ht="45.75" x14ac:dyDescent="0.3">
      <c r="A3" s="142">
        <v>1</v>
      </c>
      <c r="B3" s="69" t="s">
        <v>9</v>
      </c>
      <c r="C3" s="5" t="s">
        <v>11</v>
      </c>
      <c r="D3" s="5" t="s">
        <v>18</v>
      </c>
      <c r="E3" s="7" t="s">
        <v>46</v>
      </c>
      <c r="F3" s="24"/>
      <c r="G3" s="6"/>
      <c r="H3" s="6"/>
      <c r="I3" s="14"/>
      <c r="J3" s="14">
        <v>96</v>
      </c>
      <c r="K3" s="14">
        <v>5</v>
      </c>
      <c r="L3" s="25"/>
      <c r="M3" s="18">
        <f>SUM(F3:L3)</f>
        <v>101</v>
      </c>
      <c r="N3" s="144" t="s">
        <v>48</v>
      </c>
      <c r="O3" s="145">
        <v>1</v>
      </c>
    </row>
    <row r="4" spans="1:15" ht="30.75" x14ac:dyDescent="0.3">
      <c r="A4" s="81">
        <v>2</v>
      </c>
      <c r="B4" s="59" t="s">
        <v>9</v>
      </c>
      <c r="C4" s="4" t="s">
        <v>12</v>
      </c>
      <c r="D4" s="4" t="s">
        <v>19</v>
      </c>
      <c r="E4" s="8" t="s">
        <v>46</v>
      </c>
      <c r="F4" s="26"/>
      <c r="G4" s="3"/>
      <c r="H4" s="3"/>
      <c r="I4" s="15"/>
      <c r="J4" s="15">
        <v>22</v>
      </c>
      <c r="K4" s="15">
        <v>3</v>
      </c>
      <c r="L4" s="27">
        <v>1</v>
      </c>
      <c r="M4" s="19">
        <f>SUM(F4:L4)</f>
        <v>26</v>
      </c>
      <c r="N4" s="135" t="s">
        <v>48</v>
      </c>
      <c r="O4" s="146">
        <v>1</v>
      </c>
    </row>
    <row r="5" spans="1:15" ht="18.75" x14ac:dyDescent="0.3">
      <c r="A5" s="81">
        <v>3</v>
      </c>
      <c r="B5" s="59" t="s">
        <v>5</v>
      </c>
      <c r="C5" s="4" t="s">
        <v>13</v>
      </c>
      <c r="D5" s="4" t="s">
        <v>15</v>
      </c>
      <c r="E5" s="8" t="s">
        <v>46</v>
      </c>
      <c r="F5" s="26">
        <v>39</v>
      </c>
      <c r="G5" s="3">
        <v>2</v>
      </c>
      <c r="H5" s="3">
        <v>1</v>
      </c>
      <c r="I5" s="15"/>
      <c r="J5" s="15"/>
      <c r="K5" s="15"/>
      <c r="L5" s="27"/>
      <c r="M5" s="19">
        <f t="shared" ref="M5:M29" si="0">SUM(F5:L5)</f>
        <v>42</v>
      </c>
      <c r="N5" s="135" t="s">
        <v>48</v>
      </c>
      <c r="O5" s="146">
        <v>2</v>
      </c>
    </row>
    <row r="6" spans="1:15" ht="30.75" x14ac:dyDescent="0.3">
      <c r="A6" s="81">
        <v>4</v>
      </c>
      <c r="B6" s="59" t="s">
        <v>5</v>
      </c>
      <c r="C6" s="4" t="s">
        <v>7</v>
      </c>
      <c r="D6" s="4" t="s">
        <v>16</v>
      </c>
      <c r="E6" s="8" t="s">
        <v>46</v>
      </c>
      <c r="F6" s="26">
        <v>39</v>
      </c>
      <c r="G6" s="3">
        <v>2</v>
      </c>
      <c r="H6" s="3">
        <v>6</v>
      </c>
      <c r="I6" s="15"/>
      <c r="J6" s="15"/>
      <c r="K6" s="15"/>
      <c r="L6" s="27"/>
      <c r="M6" s="19">
        <f t="shared" si="0"/>
        <v>47</v>
      </c>
      <c r="N6" s="135" t="s">
        <v>48</v>
      </c>
      <c r="O6" s="146">
        <v>2</v>
      </c>
    </row>
    <row r="7" spans="1:15" ht="45.75" x14ac:dyDescent="0.3">
      <c r="A7" s="81">
        <v>5</v>
      </c>
      <c r="B7" s="59" t="s">
        <v>9</v>
      </c>
      <c r="C7" s="4" t="s">
        <v>10</v>
      </c>
      <c r="D7" s="4" t="s">
        <v>17</v>
      </c>
      <c r="E7" s="8" t="s">
        <v>46</v>
      </c>
      <c r="F7" s="26"/>
      <c r="G7" s="3"/>
      <c r="H7" s="3"/>
      <c r="I7" s="15"/>
      <c r="J7" s="15">
        <v>3</v>
      </c>
      <c r="K7" s="15">
        <v>50</v>
      </c>
      <c r="L7" s="27">
        <v>11</v>
      </c>
      <c r="M7" s="19">
        <f t="shared" si="0"/>
        <v>64</v>
      </c>
      <c r="N7" s="135" t="s">
        <v>48</v>
      </c>
      <c r="O7" s="146">
        <v>2</v>
      </c>
    </row>
    <row r="8" spans="1:15" ht="31.5" thickBot="1" x14ac:dyDescent="0.35">
      <c r="A8" s="81">
        <v>6</v>
      </c>
      <c r="B8" s="60" t="s">
        <v>9</v>
      </c>
      <c r="C8" s="9" t="s">
        <v>44</v>
      </c>
      <c r="D8" s="9" t="s">
        <v>45</v>
      </c>
      <c r="E8" s="11" t="s">
        <v>46</v>
      </c>
      <c r="F8" s="28"/>
      <c r="G8" s="10"/>
      <c r="H8" s="10"/>
      <c r="I8" s="16"/>
      <c r="J8" s="16"/>
      <c r="K8" s="16">
        <v>2</v>
      </c>
      <c r="L8" s="29">
        <v>3</v>
      </c>
      <c r="M8" s="20">
        <f t="shared" si="0"/>
        <v>5</v>
      </c>
      <c r="N8" s="147" t="s">
        <v>48</v>
      </c>
      <c r="O8" s="148">
        <v>3</v>
      </c>
    </row>
    <row r="9" spans="1:15" ht="30.75" x14ac:dyDescent="0.3">
      <c r="A9" s="81">
        <v>7</v>
      </c>
      <c r="B9" s="114" t="s">
        <v>9</v>
      </c>
      <c r="C9" s="21" t="s">
        <v>43</v>
      </c>
      <c r="D9" s="21" t="s">
        <v>42</v>
      </c>
      <c r="E9" s="32" t="s">
        <v>46</v>
      </c>
      <c r="F9" s="33"/>
      <c r="G9" s="22"/>
      <c r="H9" s="22"/>
      <c r="I9" s="23"/>
      <c r="J9" s="23">
        <v>24</v>
      </c>
      <c r="K9" s="23">
        <v>26</v>
      </c>
      <c r="L9" s="34">
        <v>4</v>
      </c>
      <c r="M9" s="18">
        <f t="shared" ref="M9" si="1">SUM(F9:L9)</f>
        <v>54</v>
      </c>
      <c r="N9" s="144" t="s">
        <v>49</v>
      </c>
      <c r="O9" s="145">
        <v>4</v>
      </c>
    </row>
    <row r="10" spans="1:15" ht="45.75" x14ac:dyDescent="0.3">
      <c r="A10" s="81">
        <v>8</v>
      </c>
      <c r="B10" s="59" t="s">
        <v>5</v>
      </c>
      <c r="C10" s="4" t="s">
        <v>8</v>
      </c>
      <c r="D10" s="4" t="s">
        <v>16</v>
      </c>
      <c r="E10" s="8" t="s">
        <v>46</v>
      </c>
      <c r="F10" s="26">
        <v>78</v>
      </c>
      <c r="G10" s="3">
        <v>4</v>
      </c>
      <c r="H10" s="3">
        <v>1</v>
      </c>
      <c r="I10" s="15"/>
      <c r="J10" s="15"/>
      <c r="K10" s="15"/>
      <c r="L10" s="27"/>
      <c r="M10" s="19">
        <f t="shared" si="0"/>
        <v>83</v>
      </c>
      <c r="N10" s="135" t="s">
        <v>49</v>
      </c>
      <c r="O10" s="146">
        <v>4</v>
      </c>
    </row>
    <row r="11" spans="1:15" ht="30.75" x14ac:dyDescent="0.3">
      <c r="A11" s="81">
        <v>9</v>
      </c>
      <c r="B11" s="59" t="s">
        <v>9</v>
      </c>
      <c r="C11" s="4" t="s">
        <v>40</v>
      </c>
      <c r="D11" s="4" t="s">
        <v>41</v>
      </c>
      <c r="E11" s="8" t="s">
        <v>46</v>
      </c>
      <c r="F11" s="26"/>
      <c r="G11" s="3"/>
      <c r="H11" s="3"/>
      <c r="I11" s="15"/>
      <c r="J11" s="15">
        <v>132</v>
      </c>
      <c r="K11" s="15">
        <v>14</v>
      </c>
      <c r="L11" s="27">
        <v>3</v>
      </c>
      <c r="M11" s="19">
        <f t="shared" si="0"/>
        <v>149</v>
      </c>
      <c r="N11" s="135" t="s">
        <v>49</v>
      </c>
      <c r="O11" s="146">
        <v>5</v>
      </c>
    </row>
    <row r="12" spans="1:15" ht="31.5" thickBot="1" x14ac:dyDescent="0.35">
      <c r="A12" s="81">
        <v>10</v>
      </c>
      <c r="B12" s="60" t="s">
        <v>5</v>
      </c>
      <c r="C12" s="9" t="s">
        <v>6</v>
      </c>
      <c r="D12" s="9" t="s">
        <v>15</v>
      </c>
      <c r="E12" s="11" t="s">
        <v>46</v>
      </c>
      <c r="F12" s="28"/>
      <c r="G12" s="10"/>
      <c r="H12" s="10">
        <v>4</v>
      </c>
      <c r="I12" s="16"/>
      <c r="J12" s="16"/>
      <c r="K12" s="16"/>
      <c r="L12" s="29"/>
      <c r="M12" s="20">
        <f>SUM(F12:L12)</f>
        <v>4</v>
      </c>
      <c r="N12" s="147" t="s">
        <v>49</v>
      </c>
      <c r="O12" s="148">
        <v>5</v>
      </c>
    </row>
    <row r="13" spans="1:15" ht="30.75" x14ac:dyDescent="0.3">
      <c r="A13" s="38">
        <v>11</v>
      </c>
      <c r="B13" s="37" t="s">
        <v>5</v>
      </c>
      <c r="C13" s="21" t="s">
        <v>6</v>
      </c>
      <c r="D13" s="21" t="s">
        <v>15</v>
      </c>
      <c r="E13" s="32" t="s">
        <v>46</v>
      </c>
      <c r="F13" s="33"/>
      <c r="G13" s="22"/>
      <c r="H13" s="22">
        <v>3</v>
      </c>
      <c r="I13" s="23"/>
      <c r="J13" s="23"/>
      <c r="K13" s="23"/>
      <c r="L13" s="34"/>
      <c r="M13" s="18">
        <f t="shared" si="0"/>
        <v>3</v>
      </c>
      <c r="N13" s="144" t="s">
        <v>58</v>
      </c>
      <c r="O13" s="145">
        <v>6</v>
      </c>
    </row>
    <row r="14" spans="1:15" ht="18.75" x14ac:dyDescent="0.3">
      <c r="A14" s="38">
        <v>12</v>
      </c>
      <c r="B14" s="37" t="s">
        <v>5</v>
      </c>
      <c r="C14" s="21" t="s">
        <v>13</v>
      </c>
      <c r="D14" s="21" t="s">
        <v>15</v>
      </c>
      <c r="E14" s="32" t="s">
        <v>46</v>
      </c>
      <c r="F14" s="33">
        <v>27</v>
      </c>
      <c r="G14" s="22"/>
      <c r="H14" s="22">
        <v>1</v>
      </c>
      <c r="I14" s="23"/>
      <c r="J14" s="23"/>
      <c r="K14" s="23"/>
      <c r="L14" s="34"/>
      <c r="M14" s="19">
        <f t="shared" si="0"/>
        <v>28</v>
      </c>
      <c r="N14" s="135" t="s">
        <v>58</v>
      </c>
      <c r="O14" s="146">
        <v>6</v>
      </c>
    </row>
    <row r="15" spans="1:15" ht="45.75" x14ac:dyDescent="0.3">
      <c r="A15" s="38">
        <v>13</v>
      </c>
      <c r="B15" s="36" t="s">
        <v>5</v>
      </c>
      <c r="C15" s="4" t="s">
        <v>8</v>
      </c>
      <c r="D15" s="4" t="s">
        <v>16</v>
      </c>
      <c r="E15" s="8" t="s">
        <v>46</v>
      </c>
      <c r="F15" s="26">
        <v>120</v>
      </c>
      <c r="G15" s="3"/>
      <c r="H15" s="3"/>
      <c r="I15" s="15"/>
      <c r="J15" s="15"/>
      <c r="K15" s="15"/>
      <c r="L15" s="27"/>
      <c r="M15" s="19">
        <f t="shared" si="0"/>
        <v>120</v>
      </c>
      <c r="N15" s="135" t="s">
        <v>58</v>
      </c>
      <c r="O15" s="146">
        <v>6</v>
      </c>
    </row>
    <row r="16" spans="1:15" ht="45.75" x14ac:dyDescent="0.3">
      <c r="A16" s="38">
        <v>14</v>
      </c>
      <c r="B16" s="36" t="s">
        <v>9</v>
      </c>
      <c r="C16" s="4" t="s">
        <v>11</v>
      </c>
      <c r="D16" s="4" t="s">
        <v>18</v>
      </c>
      <c r="E16" s="8" t="s">
        <v>46</v>
      </c>
      <c r="F16" s="26"/>
      <c r="G16" s="3"/>
      <c r="H16" s="3"/>
      <c r="I16" s="15"/>
      <c r="J16" s="15"/>
      <c r="K16" s="15"/>
      <c r="L16" s="27">
        <v>2</v>
      </c>
      <c r="M16" s="19">
        <f t="shared" si="0"/>
        <v>2</v>
      </c>
      <c r="N16" s="135" t="s">
        <v>58</v>
      </c>
      <c r="O16" s="146">
        <v>6</v>
      </c>
    </row>
    <row r="17" spans="1:15" ht="30.75" x14ac:dyDescent="0.3">
      <c r="A17" s="38">
        <v>15</v>
      </c>
      <c r="B17" s="37" t="s">
        <v>9</v>
      </c>
      <c r="C17" s="21" t="s">
        <v>38</v>
      </c>
      <c r="D17" s="21" t="s">
        <v>39</v>
      </c>
      <c r="E17" s="32" t="s">
        <v>46</v>
      </c>
      <c r="F17" s="33"/>
      <c r="G17" s="22"/>
      <c r="H17" s="22"/>
      <c r="I17" s="23"/>
      <c r="J17" s="23">
        <v>9</v>
      </c>
      <c r="K17" s="23">
        <v>13</v>
      </c>
      <c r="L17" s="34">
        <v>8</v>
      </c>
      <c r="M17" s="19">
        <f t="shared" si="0"/>
        <v>30</v>
      </c>
      <c r="N17" s="135" t="s">
        <v>58</v>
      </c>
      <c r="O17" s="146">
        <v>7</v>
      </c>
    </row>
    <row r="18" spans="1:15" ht="30.75" x14ac:dyDescent="0.3">
      <c r="A18" s="38">
        <v>16</v>
      </c>
      <c r="B18" s="37" t="s">
        <v>9</v>
      </c>
      <c r="C18" s="4" t="s">
        <v>12</v>
      </c>
      <c r="D18" s="4" t="s">
        <v>19</v>
      </c>
      <c r="E18" s="8" t="s">
        <v>46</v>
      </c>
      <c r="F18" s="26"/>
      <c r="G18" s="3"/>
      <c r="H18" s="3"/>
      <c r="I18" s="15"/>
      <c r="J18" s="15">
        <v>17</v>
      </c>
      <c r="K18" s="15">
        <v>14</v>
      </c>
      <c r="L18" s="27"/>
      <c r="M18" s="19">
        <f t="shared" si="0"/>
        <v>31</v>
      </c>
      <c r="N18" s="135" t="s">
        <v>58</v>
      </c>
      <c r="O18" s="146">
        <v>7</v>
      </c>
    </row>
    <row r="19" spans="1:15" ht="30.75" x14ac:dyDescent="0.3">
      <c r="A19" s="38">
        <v>17</v>
      </c>
      <c r="B19" s="37" t="s">
        <v>9</v>
      </c>
      <c r="C19" s="4" t="s">
        <v>37</v>
      </c>
      <c r="D19" s="4" t="s">
        <v>19</v>
      </c>
      <c r="E19" s="8" t="s">
        <v>46</v>
      </c>
      <c r="F19" s="26"/>
      <c r="G19" s="3"/>
      <c r="H19" s="3"/>
      <c r="I19" s="15"/>
      <c r="J19" s="15"/>
      <c r="K19" s="15">
        <v>2</v>
      </c>
      <c r="L19" s="27">
        <v>1</v>
      </c>
      <c r="M19" s="19">
        <f t="shared" si="0"/>
        <v>3</v>
      </c>
      <c r="N19" s="135" t="s">
        <v>58</v>
      </c>
      <c r="O19" s="146">
        <v>7</v>
      </c>
    </row>
    <row r="20" spans="1:15" ht="31.5" thickBot="1" x14ac:dyDescent="0.35">
      <c r="A20" s="38">
        <v>18</v>
      </c>
      <c r="B20" s="39" t="s">
        <v>9</v>
      </c>
      <c r="C20" s="40" t="s">
        <v>35</v>
      </c>
      <c r="D20" s="40" t="s">
        <v>36</v>
      </c>
      <c r="E20" s="41" t="s">
        <v>46</v>
      </c>
      <c r="F20" s="42"/>
      <c r="G20" s="43"/>
      <c r="H20" s="43"/>
      <c r="I20" s="44"/>
      <c r="J20" s="44">
        <v>45</v>
      </c>
      <c r="K20" s="44">
        <v>15</v>
      </c>
      <c r="L20" s="45">
        <v>6</v>
      </c>
      <c r="M20" s="20">
        <f t="shared" si="0"/>
        <v>66</v>
      </c>
      <c r="N20" s="147" t="s">
        <v>58</v>
      </c>
      <c r="O20" s="148">
        <v>7</v>
      </c>
    </row>
    <row r="21" spans="1:15" ht="30.75" x14ac:dyDescent="0.3">
      <c r="A21" s="38">
        <v>19</v>
      </c>
      <c r="B21" s="35" t="s">
        <v>9</v>
      </c>
      <c r="C21" s="5" t="s">
        <v>35</v>
      </c>
      <c r="D21" s="5" t="s">
        <v>36</v>
      </c>
      <c r="E21" s="7" t="s">
        <v>46</v>
      </c>
      <c r="F21" s="47"/>
      <c r="G21" s="48"/>
      <c r="H21" s="48"/>
      <c r="I21" s="49"/>
      <c r="J21" s="49">
        <v>3</v>
      </c>
      <c r="K21" s="49"/>
      <c r="L21" s="50"/>
      <c r="M21" s="164">
        <f t="shared" si="0"/>
        <v>3</v>
      </c>
      <c r="N21" s="165" t="s">
        <v>59</v>
      </c>
      <c r="O21" s="163">
        <v>8</v>
      </c>
    </row>
    <row r="22" spans="1:15" ht="31.5" thickBot="1" x14ac:dyDescent="0.35">
      <c r="A22" s="38">
        <v>20</v>
      </c>
      <c r="B22" s="39" t="s">
        <v>5</v>
      </c>
      <c r="C22" s="46" t="s">
        <v>62</v>
      </c>
      <c r="D22" s="40" t="s">
        <v>15</v>
      </c>
      <c r="E22" s="41" t="s">
        <v>46</v>
      </c>
      <c r="F22" s="42">
        <v>174</v>
      </c>
      <c r="G22" s="43">
        <v>2</v>
      </c>
      <c r="H22" s="43">
        <v>6</v>
      </c>
      <c r="I22" s="44"/>
      <c r="J22" s="44"/>
      <c r="K22" s="44"/>
      <c r="L22" s="45"/>
      <c r="M22" s="107">
        <f t="shared" si="0"/>
        <v>182</v>
      </c>
      <c r="N22" s="166" t="s">
        <v>59</v>
      </c>
      <c r="O22" s="167">
        <v>8</v>
      </c>
    </row>
    <row r="23" spans="1:15" ht="30.75" x14ac:dyDescent="0.3">
      <c r="A23" s="38">
        <v>21</v>
      </c>
      <c r="B23" s="24" t="s">
        <v>5</v>
      </c>
      <c r="C23" s="5" t="s">
        <v>65</v>
      </c>
      <c r="D23" s="5" t="s">
        <v>15</v>
      </c>
      <c r="E23" s="7" t="s">
        <v>46</v>
      </c>
      <c r="F23" s="24"/>
      <c r="G23" s="6"/>
      <c r="H23" s="6">
        <v>4</v>
      </c>
      <c r="I23" s="14"/>
      <c r="J23" s="14"/>
      <c r="K23" s="14"/>
      <c r="L23" s="25"/>
      <c r="M23" s="18">
        <f t="shared" si="0"/>
        <v>4</v>
      </c>
      <c r="N23" s="144" t="s">
        <v>63</v>
      </c>
      <c r="O23" s="145">
        <v>9</v>
      </c>
    </row>
    <row r="24" spans="1:15" ht="30.75" x14ac:dyDescent="0.3">
      <c r="A24" s="38">
        <v>22</v>
      </c>
      <c r="B24" s="26" t="s">
        <v>5</v>
      </c>
      <c r="C24" s="4" t="s">
        <v>64</v>
      </c>
      <c r="D24" s="4" t="s">
        <v>15</v>
      </c>
      <c r="E24" s="8" t="s">
        <v>46</v>
      </c>
      <c r="F24" s="26">
        <v>131</v>
      </c>
      <c r="G24" s="3">
        <v>4</v>
      </c>
      <c r="H24" s="3">
        <v>2</v>
      </c>
      <c r="I24" s="15"/>
      <c r="J24" s="15"/>
      <c r="K24" s="15"/>
      <c r="L24" s="27"/>
      <c r="M24" s="19">
        <f t="shared" si="0"/>
        <v>137</v>
      </c>
      <c r="N24" s="135" t="s">
        <v>63</v>
      </c>
      <c r="O24" s="146">
        <v>9</v>
      </c>
    </row>
    <row r="25" spans="1:15" ht="30.75" x14ac:dyDescent="0.3">
      <c r="A25" s="38">
        <v>23</v>
      </c>
      <c r="B25" s="59" t="s">
        <v>9</v>
      </c>
      <c r="C25" s="4" t="s">
        <v>33</v>
      </c>
      <c r="D25" s="4" t="s">
        <v>34</v>
      </c>
      <c r="E25" s="8" t="s">
        <v>46</v>
      </c>
      <c r="F25" s="26"/>
      <c r="G25" s="3"/>
      <c r="H25" s="3"/>
      <c r="I25" s="15"/>
      <c r="J25" s="15">
        <v>232</v>
      </c>
      <c r="K25" s="15">
        <v>2</v>
      </c>
      <c r="L25" s="27">
        <v>6</v>
      </c>
      <c r="M25" s="19">
        <f t="shared" si="0"/>
        <v>240</v>
      </c>
      <c r="N25" s="135" t="s">
        <v>63</v>
      </c>
      <c r="O25" s="146">
        <v>9</v>
      </c>
    </row>
    <row r="26" spans="1:15" ht="31.5" thickBot="1" x14ac:dyDescent="0.35">
      <c r="A26" s="38">
        <v>24</v>
      </c>
      <c r="B26" s="60" t="s">
        <v>9</v>
      </c>
      <c r="C26" s="9" t="s">
        <v>32</v>
      </c>
      <c r="D26" s="9" t="s">
        <v>34</v>
      </c>
      <c r="E26" s="11" t="s">
        <v>46</v>
      </c>
      <c r="F26" s="28"/>
      <c r="G26" s="10"/>
      <c r="H26" s="10"/>
      <c r="I26" s="16"/>
      <c r="J26" s="16">
        <v>207</v>
      </c>
      <c r="K26" s="16">
        <v>6</v>
      </c>
      <c r="L26" s="29">
        <v>3</v>
      </c>
      <c r="M26" s="20">
        <f t="shared" si="0"/>
        <v>216</v>
      </c>
      <c r="N26" s="147" t="s">
        <v>63</v>
      </c>
      <c r="O26" s="148">
        <v>9</v>
      </c>
    </row>
    <row r="27" spans="1:15" ht="30.75" x14ac:dyDescent="0.3">
      <c r="A27" s="38">
        <v>25</v>
      </c>
      <c r="B27" s="59" t="s">
        <v>9</v>
      </c>
      <c r="C27" s="4" t="s">
        <v>32</v>
      </c>
      <c r="D27" s="4" t="s">
        <v>34</v>
      </c>
      <c r="E27" s="8" t="s">
        <v>46</v>
      </c>
      <c r="F27" s="26"/>
      <c r="G27" s="3"/>
      <c r="H27" s="3"/>
      <c r="I27" s="15"/>
      <c r="J27" s="15">
        <v>206</v>
      </c>
      <c r="K27" s="15"/>
      <c r="L27" s="27"/>
      <c r="M27" s="18">
        <f t="shared" si="0"/>
        <v>206</v>
      </c>
      <c r="N27" s="144" t="s">
        <v>68</v>
      </c>
      <c r="O27" s="145">
        <v>10</v>
      </c>
    </row>
    <row r="28" spans="1:15" ht="30.75" x14ac:dyDescent="0.3">
      <c r="A28" s="38">
        <v>26</v>
      </c>
      <c r="B28" s="59" t="s">
        <v>9</v>
      </c>
      <c r="C28" s="4" t="s">
        <v>44</v>
      </c>
      <c r="D28" s="4" t="s">
        <v>34</v>
      </c>
      <c r="E28" s="8" t="s">
        <v>46</v>
      </c>
      <c r="F28" s="26"/>
      <c r="G28" s="3"/>
      <c r="H28" s="3"/>
      <c r="I28" s="15"/>
      <c r="J28" s="15">
        <v>25</v>
      </c>
      <c r="K28" s="15"/>
      <c r="L28" s="27"/>
      <c r="M28" s="19">
        <f t="shared" si="0"/>
        <v>25</v>
      </c>
      <c r="N28" s="135" t="s">
        <v>68</v>
      </c>
      <c r="O28" s="146">
        <v>10</v>
      </c>
    </row>
    <row r="29" spans="1:15" ht="30.75" x14ac:dyDescent="0.3">
      <c r="A29" s="38">
        <v>27</v>
      </c>
      <c r="B29" s="59" t="s">
        <v>9</v>
      </c>
      <c r="C29" s="4" t="s">
        <v>35</v>
      </c>
      <c r="D29" s="4" t="s">
        <v>34</v>
      </c>
      <c r="E29" s="8" t="s">
        <v>46</v>
      </c>
      <c r="F29" s="26"/>
      <c r="G29" s="3"/>
      <c r="H29" s="3"/>
      <c r="I29" s="15"/>
      <c r="J29" s="15">
        <v>28</v>
      </c>
      <c r="K29" s="15"/>
      <c r="L29" s="27"/>
      <c r="M29" s="19">
        <f t="shared" si="0"/>
        <v>28</v>
      </c>
      <c r="N29" s="135" t="s">
        <v>69</v>
      </c>
      <c r="O29" s="146">
        <v>10</v>
      </c>
    </row>
    <row r="30" spans="1:15" ht="31.5" thickBot="1" x14ac:dyDescent="0.35">
      <c r="A30" s="38">
        <v>28</v>
      </c>
      <c r="B30" s="61" t="s">
        <v>9</v>
      </c>
      <c r="C30" s="62" t="s">
        <v>37</v>
      </c>
      <c r="D30" s="62" t="s">
        <v>34</v>
      </c>
      <c r="E30" s="63" t="s">
        <v>46</v>
      </c>
      <c r="F30" s="64"/>
      <c r="G30" s="65"/>
      <c r="H30" s="65"/>
      <c r="I30" s="66"/>
      <c r="J30" s="66">
        <v>102</v>
      </c>
      <c r="K30" s="66"/>
      <c r="L30" s="157"/>
      <c r="M30" s="20">
        <f t="shared" ref="M30:M60" si="2">SUM(F30:L30)</f>
        <v>102</v>
      </c>
      <c r="N30" s="147" t="s">
        <v>68</v>
      </c>
      <c r="O30" s="148">
        <v>10</v>
      </c>
    </row>
    <row r="31" spans="1:15" ht="30.75" x14ac:dyDescent="0.3">
      <c r="A31" s="38">
        <v>29</v>
      </c>
      <c r="B31" s="69" t="s">
        <v>9</v>
      </c>
      <c r="C31" s="5" t="s">
        <v>28</v>
      </c>
      <c r="D31" s="5" t="s">
        <v>29</v>
      </c>
      <c r="E31" s="7" t="s">
        <v>46</v>
      </c>
      <c r="F31" s="24"/>
      <c r="G31" s="6"/>
      <c r="H31" s="6"/>
      <c r="I31" s="14">
        <v>1</v>
      </c>
      <c r="J31" s="14">
        <v>65</v>
      </c>
      <c r="K31" s="14">
        <v>4</v>
      </c>
      <c r="L31" s="25">
        <v>7</v>
      </c>
      <c r="M31" s="18">
        <f t="shared" si="2"/>
        <v>77</v>
      </c>
      <c r="N31" s="144" t="s">
        <v>71</v>
      </c>
      <c r="O31" s="145">
        <v>11</v>
      </c>
    </row>
    <row r="32" spans="1:15" ht="31.5" thickBot="1" x14ac:dyDescent="0.35">
      <c r="A32" s="38">
        <v>30</v>
      </c>
      <c r="B32" s="60" t="s">
        <v>9</v>
      </c>
      <c r="C32" s="9" t="s">
        <v>30</v>
      </c>
      <c r="D32" s="9" t="s">
        <v>31</v>
      </c>
      <c r="E32" s="11" t="s">
        <v>46</v>
      </c>
      <c r="F32" s="28"/>
      <c r="G32" s="10"/>
      <c r="H32" s="10"/>
      <c r="I32" s="16"/>
      <c r="J32" s="16">
        <v>51</v>
      </c>
      <c r="K32" s="16">
        <v>22</v>
      </c>
      <c r="L32" s="29">
        <v>7</v>
      </c>
      <c r="M32" s="20">
        <f t="shared" si="2"/>
        <v>80</v>
      </c>
      <c r="N32" s="147" t="s">
        <v>71</v>
      </c>
      <c r="O32" s="148">
        <v>11</v>
      </c>
    </row>
    <row r="33" spans="1:15" ht="30.75" x14ac:dyDescent="0.3">
      <c r="A33" s="38">
        <v>31</v>
      </c>
      <c r="B33" s="69" t="s">
        <v>9</v>
      </c>
      <c r="C33" s="5" t="s">
        <v>30</v>
      </c>
      <c r="D33" s="5" t="s">
        <v>31</v>
      </c>
      <c r="E33" s="79" t="s">
        <v>46</v>
      </c>
      <c r="F33" s="24"/>
      <c r="G33" s="6"/>
      <c r="H33" s="6"/>
      <c r="I33" s="14"/>
      <c r="J33" s="14">
        <v>44</v>
      </c>
      <c r="K33" s="14"/>
      <c r="L33" s="25"/>
      <c r="M33" s="18">
        <f t="shared" si="2"/>
        <v>44</v>
      </c>
      <c r="N33" s="144" t="s">
        <v>76</v>
      </c>
      <c r="O33" s="145">
        <v>12</v>
      </c>
    </row>
    <row r="34" spans="1:15" ht="30.75" x14ac:dyDescent="0.3">
      <c r="A34" s="38">
        <v>32</v>
      </c>
      <c r="B34" s="59" t="s">
        <v>9</v>
      </c>
      <c r="C34" s="4" t="s">
        <v>26</v>
      </c>
      <c r="D34" s="4" t="s">
        <v>27</v>
      </c>
      <c r="E34" s="78" t="s">
        <v>46</v>
      </c>
      <c r="F34" s="26"/>
      <c r="G34" s="3"/>
      <c r="H34" s="3"/>
      <c r="I34" s="15"/>
      <c r="J34" s="15">
        <v>1</v>
      </c>
      <c r="K34" s="15"/>
      <c r="L34" s="27">
        <v>33</v>
      </c>
      <c r="M34" s="19">
        <f t="shared" si="2"/>
        <v>34</v>
      </c>
      <c r="N34" s="135" t="s">
        <v>76</v>
      </c>
      <c r="O34" s="146">
        <v>12</v>
      </c>
    </row>
    <row r="35" spans="1:15" ht="30.75" x14ac:dyDescent="0.3">
      <c r="A35" s="38">
        <v>33</v>
      </c>
      <c r="B35" s="59" t="s">
        <v>9</v>
      </c>
      <c r="C35" s="4" t="s">
        <v>24</v>
      </c>
      <c r="D35" s="4" t="s">
        <v>25</v>
      </c>
      <c r="E35" s="78" t="s">
        <v>46</v>
      </c>
      <c r="F35" s="26"/>
      <c r="G35" s="3"/>
      <c r="H35" s="3"/>
      <c r="I35" s="15"/>
      <c r="J35" s="15">
        <v>52</v>
      </c>
      <c r="K35" s="15">
        <v>12</v>
      </c>
      <c r="L35" s="27">
        <v>1</v>
      </c>
      <c r="M35" s="19">
        <f t="shared" si="2"/>
        <v>65</v>
      </c>
      <c r="N35" s="135" t="s">
        <v>76</v>
      </c>
      <c r="O35" s="146">
        <v>12</v>
      </c>
    </row>
    <row r="36" spans="1:15" ht="31.5" thickBot="1" x14ac:dyDescent="0.35">
      <c r="A36" s="38">
        <v>34</v>
      </c>
      <c r="B36" s="60" t="s">
        <v>9</v>
      </c>
      <c r="C36" s="9" t="s">
        <v>77</v>
      </c>
      <c r="D36" s="9" t="s">
        <v>42</v>
      </c>
      <c r="E36" s="80" t="s">
        <v>46</v>
      </c>
      <c r="F36" s="28"/>
      <c r="G36" s="10"/>
      <c r="H36" s="10"/>
      <c r="I36" s="16"/>
      <c r="J36" s="16">
        <v>3</v>
      </c>
      <c r="K36" s="16">
        <v>5</v>
      </c>
      <c r="L36" s="29">
        <v>1</v>
      </c>
      <c r="M36" s="20">
        <f t="shared" si="2"/>
        <v>9</v>
      </c>
      <c r="N36" s="147" t="s">
        <v>76</v>
      </c>
      <c r="O36" s="148">
        <v>12</v>
      </c>
    </row>
    <row r="37" spans="1:15" ht="30.75" x14ac:dyDescent="0.3">
      <c r="A37" s="38">
        <v>35</v>
      </c>
      <c r="B37" s="69" t="s">
        <v>9</v>
      </c>
      <c r="C37" s="5" t="s">
        <v>40</v>
      </c>
      <c r="D37" s="5" t="s">
        <v>41</v>
      </c>
      <c r="E37" s="79" t="s">
        <v>46</v>
      </c>
      <c r="F37" s="24"/>
      <c r="G37" s="6"/>
      <c r="H37" s="6"/>
      <c r="I37" s="14"/>
      <c r="J37" s="14">
        <v>93</v>
      </c>
      <c r="K37" s="14">
        <v>0</v>
      </c>
      <c r="L37" s="25">
        <v>0</v>
      </c>
      <c r="M37" s="18">
        <f t="shared" si="2"/>
        <v>93</v>
      </c>
      <c r="N37" s="144" t="s">
        <v>80</v>
      </c>
      <c r="O37" s="145">
        <v>13</v>
      </c>
    </row>
    <row r="38" spans="1:15" ht="30.75" x14ac:dyDescent="0.3">
      <c r="A38" s="38">
        <v>36</v>
      </c>
      <c r="B38" s="59" t="s">
        <v>9</v>
      </c>
      <c r="C38" s="4" t="s">
        <v>38</v>
      </c>
      <c r="D38" s="4" t="s">
        <v>39</v>
      </c>
      <c r="E38" s="78" t="s">
        <v>46</v>
      </c>
      <c r="F38" s="26"/>
      <c r="G38" s="3"/>
      <c r="H38" s="3"/>
      <c r="I38" s="15"/>
      <c r="J38" s="15">
        <v>29</v>
      </c>
      <c r="K38" s="15">
        <v>1</v>
      </c>
      <c r="L38" s="27">
        <v>0</v>
      </c>
      <c r="M38" s="19">
        <f t="shared" si="2"/>
        <v>30</v>
      </c>
      <c r="N38" s="135" t="s">
        <v>80</v>
      </c>
      <c r="O38" s="146">
        <v>13</v>
      </c>
    </row>
    <row r="39" spans="1:15" ht="46.5" thickBot="1" x14ac:dyDescent="0.35">
      <c r="A39" s="38">
        <v>37</v>
      </c>
      <c r="B39" s="60" t="s">
        <v>9</v>
      </c>
      <c r="C39" s="9" t="s">
        <v>81</v>
      </c>
      <c r="D39" s="9" t="s">
        <v>19</v>
      </c>
      <c r="E39" s="80" t="s">
        <v>46</v>
      </c>
      <c r="F39" s="64"/>
      <c r="G39" s="65"/>
      <c r="H39" s="65"/>
      <c r="I39" s="66"/>
      <c r="J39" s="66">
        <v>65</v>
      </c>
      <c r="K39" s="66">
        <v>1</v>
      </c>
      <c r="L39" s="157">
        <v>1</v>
      </c>
      <c r="M39" s="20">
        <f t="shared" si="2"/>
        <v>67</v>
      </c>
      <c r="N39" s="147" t="s">
        <v>80</v>
      </c>
      <c r="O39" s="148">
        <v>13</v>
      </c>
    </row>
    <row r="40" spans="1:15" ht="31.5" thickBot="1" x14ac:dyDescent="0.35">
      <c r="A40" s="38">
        <v>38</v>
      </c>
      <c r="B40" s="82" t="s">
        <v>9</v>
      </c>
      <c r="C40" s="83" t="s">
        <v>84</v>
      </c>
      <c r="D40" s="83" t="s">
        <v>86</v>
      </c>
      <c r="E40" s="86" t="s">
        <v>46</v>
      </c>
      <c r="F40" s="88"/>
      <c r="G40" s="84"/>
      <c r="H40" s="84"/>
      <c r="I40" s="85"/>
      <c r="J40" s="85"/>
      <c r="K40" s="85">
        <v>39</v>
      </c>
      <c r="L40" s="89">
        <v>11</v>
      </c>
      <c r="M40" s="87">
        <f t="shared" si="2"/>
        <v>50</v>
      </c>
      <c r="N40" s="168" t="s">
        <v>85</v>
      </c>
      <c r="O40" s="169">
        <v>14</v>
      </c>
    </row>
    <row r="41" spans="1:15" ht="30.75" x14ac:dyDescent="0.3">
      <c r="A41" s="38">
        <v>39</v>
      </c>
      <c r="B41" s="69" t="s">
        <v>9</v>
      </c>
      <c r="C41" s="101" t="s">
        <v>84</v>
      </c>
      <c r="D41" s="5" t="s">
        <v>86</v>
      </c>
      <c r="E41" s="102" t="s">
        <v>46</v>
      </c>
      <c r="F41" s="24"/>
      <c r="G41" s="6"/>
      <c r="H41" s="6"/>
      <c r="I41" s="14"/>
      <c r="J41" s="14">
        <v>124</v>
      </c>
      <c r="K41" s="14">
        <v>172</v>
      </c>
      <c r="L41" s="25"/>
      <c r="M41" s="100">
        <f t="shared" si="2"/>
        <v>296</v>
      </c>
      <c r="N41" s="170" t="s">
        <v>87</v>
      </c>
      <c r="O41" s="145">
        <v>15</v>
      </c>
    </row>
    <row r="42" spans="1:15" ht="31.5" thickBot="1" x14ac:dyDescent="0.35">
      <c r="A42" s="38">
        <v>40</v>
      </c>
      <c r="B42" s="61" t="s">
        <v>9</v>
      </c>
      <c r="C42" s="103" t="s">
        <v>88</v>
      </c>
      <c r="D42" s="62" t="s">
        <v>89</v>
      </c>
      <c r="E42" s="104" t="s">
        <v>46</v>
      </c>
      <c r="F42" s="28"/>
      <c r="G42" s="10"/>
      <c r="H42" s="10"/>
      <c r="I42" s="16"/>
      <c r="J42" s="16">
        <v>30</v>
      </c>
      <c r="K42" s="16">
        <v>1</v>
      </c>
      <c r="L42" s="29">
        <v>5</v>
      </c>
      <c r="M42" s="171">
        <f t="shared" si="2"/>
        <v>36</v>
      </c>
      <c r="N42" s="172" t="s">
        <v>87</v>
      </c>
      <c r="O42" s="148">
        <v>15</v>
      </c>
    </row>
    <row r="43" spans="1:15" ht="30.75" x14ac:dyDescent="0.3">
      <c r="A43" s="81">
        <v>41</v>
      </c>
      <c r="B43" s="69" t="s">
        <v>9</v>
      </c>
      <c r="C43" s="101" t="s">
        <v>88</v>
      </c>
      <c r="D43" s="5" t="s">
        <v>89</v>
      </c>
      <c r="E43" s="102" t="s">
        <v>46</v>
      </c>
      <c r="F43" s="24"/>
      <c r="G43" s="6"/>
      <c r="H43" s="6"/>
      <c r="I43" s="14"/>
      <c r="J43" s="14">
        <v>76</v>
      </c>
      <c r="K43" s="14">
        <v>2</v>
      </c>
      <c r="L43" s="25"/>
      <c r="M43" s="18">
        <f t="shared" si="2"/>
        <v>78</v>
      </c>
      <c r="N43" s="144" t="s">
        <v>93</v>
      </c>
      <c r="O43" s="145">
        <v>16</v>
      </c>
    </row>
    <row r="44" spans="1:15" ht="31.5" thickBot="1" x14ac:dyDescent="0.35">
      <c r="A44" s="81">
        <v>42</v>
      </c>
      <c r="B44" s="60" t="s">
        <v>9</v>
      </c>
      <c r="C44" s="105" t="s">
        <v>22</v>
      </c>
      <c r="D44" s="9" t="s">
        <v>23</v>
      </c>
      <c r="E44" s="104" t="s">
        <v>46</v>
      </c>
      <c r="F44" s="28"/>
      <c r="G44" s="10"/>
      <c r="H44" s="10"/>
      <c r="I44" s="16"/>
      <c r="J44" s="16">
        <v>162</v>
      </c>
      <c r="K44" s="16">
        <v>5</v>
      </c>
      <c r="L44" s="29">
        <v>3</v>
      </c>
      <c r="M44" s="20">
        <f t="shared" si="2"/>
        <v>170</v>
      </c>
      <c r="N44" s="147" t="s">
        <v>93</v>
      </c>
      <c r="O44" s="148">
        <v>16</v>
      </c>
    </row>
    <row r="45" spans="1:15" ht="30.75" x14ac:dyDescent="0.3">
      <c r="A45" s="81">
        <v>43</v>
      </c>
      <c r="B45" s="69" t="s">
        <v>9</v>
      </c>
      <c r="C45" s="101" t="s">
        <v>35</v>
      </c>
      <c r="D45" s="5" t="s">
        <v>36</v>
      </c>
      <c r="E45" s="108" t="s">
        <v>46</v>
      </c>
      <c r="F45" s="47"/>
      <c r="G45" s="48"/>
      <c r="H45" s="48"/>
      <c r="I45" s="49"/>
      <c r="J45" s="49">
        <v>8</v>
      </c>
      <c r="K45" s="49">
        <v>2</v>
      </c>
      <c r="L45" s="50">
        <v>1</v>
      </c>
      <c r="M45" s="18">
        <f t="shared" si="2"/>
        <v>11</v>
      </c>
      <c r="N45" s="144" t="s">
        <v>94</v>
      </c>
      <c r="O45" s="145">
        <v>17</v>
      </c>
    </row>
    <row r="46" spans="1:15" ht="31.5" thickBot="1" x14ac:dyDescent="0.35">
      <c r="A46" s="81">
        <v>44</v>
      </c>
      <c r="B46" s="60" t="s">
        <v>9</v>
      </c>
      <c r="C46" s="105" t="s">
        <v>20</v>
      </c>
      <c r="D46" s="9" t="s">
        <v>21</v>
      </c>
      <c r="E46" s="106" t="s">
        <v>46</v>
      </c>
      <c r="F46" s="28"/>
      <c r="G46" s="10"/>
      <c r="H46" s="10"/>
      <c r="I46" s="16"/>
      <c r="J46" s="16">
        <v>56</v>
      </c>
      <c r="K46" s="16">
        <v>14</v>
      </c>
      <c r="L46" s="29">
        <v>3</v>
      </c>
      <c r="M46" s="20">
        <f t="shared" si="2"/>
        <v>73</v>
      </c>
      <c r="N46" s="147" t="s">
        <v>94</v>
      </c>
      <c r="O46" s="148">
        <v>17</v>
      </c>
    </row>
    <row r="47" spans="1:15" ht="30.75" x14ac:dyDescent="0.3">
      <c r="A47" s="81">
        <v>45</v>
      </c>
      <c r="B47" s="115" t="s">
        <v>9</v>
      </c>
      <c r="C47" s="116" t="s">
        <v>20</v>
      </c>
      <c r="D47" s="117" t="s">
        <v>21</v>
      </c>
      <c r="E47" s="108" t="s">
        <v>46</v>
      </c>
      <c r="F47" s="47"/>
      <c r="G47" s="48"/>
      <c r="H47" s="48"/>
      <c r="I47" s="49"/>
      <c r="J47" s="49">
        <v>29</v>
      </c>
      <c r="K47" s="49"/>
      <c r="L47" s="50">
        <v>1</v>
      </c>
      <c r="M47" s="18">
        <f t="shared" si="2"/>
        <v>30</v>
      </c>
      <c r="N47" s="144" t="s">
        <v>101</v>
      </c>
      <c r="O47" s="145">
        <v>18</v>
      </c>
    </row>
    <row r="48" spans="1:15" ht="31.5" thickBot="1" x14ac:dyDescent="0.35">
      <c r="A48" s="38">
        <v>46</v>
      </c>
      <c r="B48" s="60" t="s">
        <v>9</v>
      </c>
      <c r="C48" s="105" t="s">
        <v>35</v>
      </c>
      <c r="D48" s="9" t="s">
        <v>36</v>
      </c>
      <c r="E48" s="106" t="s">
        <v>46</v>
      </c>
      <c r="F48" s="28"/>
      <c r="G48" s="10"/>
      <c r="H48" s="10"/>
      <c r="I48" s="16"/>
      <c r="J48" s="16">
        <v>42</v>
      </c>
      <c r="K48" s="16">
        <v>2</v>
      </c>
      <c r="L48" s="29">
        <v>1</v>
      </c>
      <c r="M48" s="20">
        <f t="shared" si="2"/>
        <v>45</v>
      </c>
      <c r="N48" s="147" t="s">
        <v>101</v>
      </c>
      <c r="O48" s="148">
        <v>18</v>
      </c>
    </row>
    <row r="49" spans="1:15" ht="30.75" x14ac:dyDescent="0.3">
      <c r="A49" s="81">
        <v>47</v>
      </c>
      <c r="B49" s="175" t="s">
        <v>9</v>
      </c>
      <c r="C49" s="176" t="s">
        <v>35</v>
      </c>
      <c r="D49" s="176" t="s">
        <v>36</v>
      </c>
      <c r="E49" s="177" t="s">
        <v>46</v>
      </c>
      <c r="F49" s="178"/>
      <c r="G49" s="179"/>
      <c r="H49" s="179"/>
      <c r="I49" s="179"/>
      <c r="J49" s="179">
        <v>163</v>
      </c>
      <c r="K49" s="179">
        <v>1</v>
      </c>
      <c r="L49" s="180"/>
      <c r="M49" s="181">
        <f t="shared" si="2"/>
        <v>164</v>
      </c>
      <c r="N49" s="182" t="s">
        <v>103</v>
      </c>
      <c r="O49" s="183">
        <v>19</v>
      </c>
    </row>
    <row r="50" spans="1:15" ht="30.75" x14ac:dyDescent="0.3">
      <c r="A50" s="81">
        <v>48</v>
      </c>
      <c r="B50" s="184" t="s">
        <v>9</v>
      </c>
      <c r="C50" s="185" t="s">
        <v>105</v>
      </c>
      <c r="D50" s="185" t="s">
        <v>41</v>
      </c>
      <c r="E50" s="186" t="s">
        <v>46</v>
      </c>
      <c r="F50" s="187"/>
      <c r="G50" s="188"/>
      <c r="H50" s="188"/>
      <c r="I50" s="188"/>
      <c r="J50" s="188"/>
      <c r="K50" s="188">
        <v>1</v>
      </c>
      <c r="L50" s="189"/>
      <c r="M50" s="190">
        <f t="shared" si="2"/>
        <v>1</v>
      </c>
      <c r="N50" s="191" t="s">
        <v>103</v>
      </c>
      <c r="O50" s="192">
        <v>19</v>
      </c>
    </row>
    <row r="51" spans="1:15" ht="30.75" x14ac:dyDescent="0.3">
      <c r="A51" s="38">
        <v>49</v>
      </c>
      <c r="B51" s="184" t="s">
        <v>9</v>
      </c>
      <c r="C51" s="185" t="s">
        <v>106</v>
      </c>
      <c r="D51" s="185" t="s">
        <v>104</v>
      </c>
      <c r="E51" s="186" t="s">
        <v>46</v>
      </c>
      <c r="F51" s="187"/>
      <c r="G51" s="188"/>
      <c r="H51" s="188"/>
      <c r="I51" s="188"/>
      <c r="J51" s="188">
        <v>208</v>
      </c>
      <c r="K51" s="188">
        <v>1</v>
      </c>
      <c r="L51" s="189"/>
      <c r="M51" s="190">
        <f t="shared" si="2"/>
        <v>209</v>
      </c>
      <c r="N51" s="191" t="s">
        <v>103</v>
      </c>
      <c r="O51" s="192">
        <v>19</v>
      </c>
    </row>
    <row r="52" spans="1:15" ht="31.5" thickBot="1" x14ac:dyDescent="0.35">
      <c r="A52" s="81">
        <v>50</v>
      </c>
      <c r="B52" s="193" t="s">
        <v>9</v>
      </c>
      <c r="C52" s="194" t="s">
        <v>107</v>
      </c>
      <c r="D52" s="194" t="s">
        <v>19</v>
      </c>
      <c r="E52" s="195" t="s">
        <v>46</v>
      </c>
      <c r="F52" s="196"/>
      <c r="G52" s="197"/>
      <c r="H52" s="197"/>
      <c r="I52" s="197"/>
      <c r="J52" s="197">
        <v>58</v>
      </c>
      <c r="K52" s="197">
        <v>1</v>
      </c>
      <c r="L52" s="198"/>
      <c r="M52" s="199">
        <f t="shared" si="2"/>
        <v>59</v>
      </c>
      <c r="N52" s="200" t="s">
        <v>103</v>
      </c>
      <c r="O52" s="201">
        <v>19</v>
      </c>
    </row>
    <row r="53" spans="1:15" ht="19.5" thickBot="1" x14ac:dyDescent="0.35">
      <c r="A53" s="81">
        <v>51</v>
      </c>
      <c r="B53" s="61"/>
      <c r="C53" s="62"/>
      <c r="D53" s="62"/>
      <c r="E53" s="104"/>
      <c r="F53" s="64"/>
      <c r="G53" s="65"/>
      <c r="H53" s="65"/>
      <c r="I53" s="66"/>
      <c r="J53" s="66"/>
      <c r="K53" s="66"/>
      <c r="L53" s="157"/>
      <c r="M53" s="67">
        <f t="shared" si="2"/>
        <v>0</v>
      </c>
      <c r="N53" s="173"/>
      <c r="O53" s="174"/>
    </row>
    <row r="54" spans="1:15" ht="30.75" x14ac:dyDescent="0.3">
      <c r="A54" s="38">
        <v>52</v>
      </c>
      <c r="B54" s="93" t="s">
        <v>50</v>
      </c>
      <c r="C54" s="72"/>
      <c r="D54" s="72"/>
      <c r="E54" s="73"/>
      <c r="F54" s="53">
        <f>SUM(F3:F8)</f>
        <v>78</v>
      </c>
      <c r="G54" s="54">
        <f t="shared" ref="G54:L54" si="3">SUM(G3:G8)</f>
        <v>4</v>
      </c>
      <c r="H54" s="54">
        <f t="shared" si="3"/>
        <v>7</v>
      </c>
      <c r="I54" s="55">
        <f t="shared" si="3"/>
        <v>0</v>
      </c>
      <c r="J54" s="55">
        <f t="shared" si="3"/>
        <v>121</v>
      </c>
      <c r="K54" s="55">
        <f t="shared" si="3"/>
        <v>60</v>
      </c>
      <c r="L54" s="158">
        <f t="shared" si="3"/>
        <v>15</v>
      </c>
      <c r="M54" s="150">
        <f t="shared" si="2"/>
        <v>285</v>
      </c>
      <c r="N54" s="121" t="s">
        <v>48</v>
      </c>
    </row>
    <row r="55" spans="1:15" ht="30.75" x14ac:dyDescent="0.3">
      <c r="A55" s="81">
        <v>53</v>
      </c>
      <c r="B55" s="52" t="s">
        <v>51</v>
      </c>
      <c r="C55" s="90"/>
      <c r="D55" s="90"/>
      <c r="E55" s="91"/>
      <c r="F55" s="13">
        <f t="shared" ref="F55:L55" si="4">SUM(F9:F12)</f>
        <v>78</v>
      </c>
      <c r="G55" s="12">
        <f t="shared" si="4"/>
        <v>4</v>
      </c>
      <c r="H55" s="12">
        <f t="shared" si="4"/>
        <v>5</v>
      </c>
      <c r="I55" s="17">
        <f t="shared" si="4"/>
        <v>0</v>
      </c>
      <c r="J55" s="17">
        <f t="shared" si="4"/>
        <v>156</v>
      </c>
      <c r="K55" s="17">
        <f t="shared" si="4"/>
        <v>40</v>
      </c>
      <c r="L55" s="159">
        <f t="shared" si="4"/>
        <v>7</v>
      </c>
      <c r="M55" s="151">
        <f>SUM(F55:L55)</f>
        <v>290</v>
      </c>
      <c r="N55" s="109" t="s">
        <v>49</v>
      </c>
    </row>
    <row r="56" spans="1:15" ht="30.75" x14ac:dyDescent="0.3">
      <c r="A56" s="81">
        <v>54</v>
      </c>
      <c r="B56" s="52" t="s">
        <v>57</v>
      </c>
      <c r="C56" s="90"/>
      <c r="D56" s="90"/>
      <c r="E56" s="91"/>
      <c r="F56" s="31">
        <f t="shared" ref="F56:L56" si="5">SUM(F13:F20)</f>
        <v>147</v>
      </c>
      <c r="G56" s="12">
        <f t="shared" si="5"/>
        <v>0</v>
      </c>
      <c r="H56" s="12">
        <f t="shared" si="5"/>
        <v>4</v>
      </c>
      <c r="I56" s="30">
        <f t="shared" si="5"/>
        <v>0</v>
      </c>
      <c r="J56" s="30">
        <f t="shared" si="5"/>
        <v>71</v>
      </c>
      <c r="K56" s="30">
        <f t="shared" si="5"/>
        <v>44</v>
      </c>
      <c r="L56" s="160">
        <f t="shared" si="5"/>
        <v>17</v>
      </c>
      <c r="M56" s="151">
        <f t="shared" si="2"/>
        <v>283</v>
      </c>
      <c r="N56" s="110" t="s">
        <v>58</v>
      </c>
    </row>
    <row r="57" spans="1:15" ht="30.75" x14ac:dyDescent="0.3">
      <c r="A57" s="38">
        <v>55</v>
      </c>
      <c r="B57" s="52" t="s">
        <v>60</v>
      </c>
      <c r="C57" s="51" t="s">
        <v>61</v>
      </c>
      <c r="D57" s="90"/>
      <c r="E57" s="91"/>
      <c r="F57" s="31">
        <f t="shared" ref="F57:L57" si="6">SUM(F21:F22)</f>
        <v>174</v>
      </c>
      <c r="G57" s="12">
        <f t="shared" si="6"/>
        <v>2</v>
      </c>
      <c r="H57" s="12">
        <f t="shared" si="6"/>
        <v>6</v>
      </c>
      <c r="I57" s="30">
        <f t="shared" si="6"/>
        <v>0</v>
      </c>
      <c r="J57" s="30">
        <f t="shared" si="6"/>
        <v>3</v>
      </c>
      <c r="K57" s="30">
        <f t="shared" si="6"/>
        <v>0</v>
      </c>
      <c r="L57" s="160">
        <f t="shared" si="6"/>
        <v>0</v>
      </c>
      <c r="M57" s="151">
        <f t="shared" si="2"/>
        <v>185</v>
      </c>
      <c r="N57" s="110" t="s">
        <v>59</v>
      </c>
    </row>
    <row r="58" spans="1:15" ht="30.75" x14ac:dyDescent="0.3">
      <c r="A58" s="81">
        <v>56</v>
      </c>
      <c r="B58" s="56" t="s">
        <v>66</v>
      </c>
      <c r="C58" s="57"/>
      <c r="D58" s="90"/>
      <c r="E58" s="91"/>
      <c r="F58" s="31">
        <f t="shared" ref="F58:L58" si="7">SUM(F23:F26)</f>
        <v>131</v>
      </c>
      <c r="G58" s="58">
        <f t="shared" si="7"/>
        <v>4</v>
      </c>
      <c r="H58" s="58">
        <f t="shared" si="7"/>
        <v>6</v>
      </c>
      <c r="I58" s="30">
        <f t="shared" si="7"/>
        <v>0</v>
      </c>
      <c r="J58" s="30">
        <f t="shared" si="7"/>
        <v>439</v>
      </c>
      <c r="K58" s="30">
        <f t="shared" si="7"/>
        <v>8</v>
      </c>
      <c r="L58" s="160">
        <f t="shared" si="7"/>
        <v>9</v>
      </c>
      <c r="M58" s="152">
        <f>SUM(F58:L58)</f>
        <v>597</v>
      </c>
      <c r="N58" s="110" t="s">
        <v>63</v>
      </c>
    </row>
    <row r="59" spans="1:15" ht="30.75" x14ac:dyDescent="0.3">
      <c r="A59" s="81">
        <v>57</v>
      </c>
      <c r="B59" s="52" t="s">
        <v>67</v>
      </c>
      <c r="C59" s="57"/>
      <c r="D59" s="90"/>
      <c r="E59" s="91"/>
      <c r="F59" s="68">
        <f t="shared" ref="F59:L59" si="8">SUM(F27:F30)</f>
        <v>0</v>
      </c>
      <c r="G59" s="12">
        <f t="shared" si="8"/>
        <v>0</v>
      </c>
      <c r="H59" s="12">
        <f t="shared" si="8"/>
        <v>0</v>
      </c>
      <c r="I59" s="17">
        <f t="shared" si="8"/>
        <v>0</v>
      </c>
      <c r="J59" s="17">
        <f t="shared" si="8"/>
        <v>361</v>
      </c>
      <c r="K59" s="17">
        <f t="shared" si="8"/>
        <v>0</v>
      </c>
      <c r="L59" s="159">
        <f t="shared" si="8"/>
        <v>0</v>
      </c>
      <c r="M59" s="151">
        <f t="shared" si="2"/>
        <v>361</v>
      </c>
      <c r="N59" s="109" t="s">
        <v>68</v>
      </c>
    </row>
    <row r="60" spans="1:15" ht="30.75" x14ac:dyDescent="0.3">
      <c r="A60" s="38">
        <v>58</v>
      </c>
      <c r="B60" s="52" t="s">
        <v>70</v>
      </c>
      <c r="C60" s="57"/>
      <c r="D60" s="90"/>
      <c r="E60" s="91"/>
      <c r="F60" s="68">
        <f t="shared" ref="F60:L60" si="9">SUM(F31:F32)</f>
        <v>0</v>
      </c>
      <c r="G60" s="12">
        <f t="shared" si="9"/>
        <v>0</v>
      </c>
      <c r="H60" s="12">
        <f t="shared" si="9"/>
        <v>0</v>
      </c>
      <c r="I60" s="17">
        <f t="shared" si="9"/>
        <v>1</v>
      </c>
      <c r="J60" s="17">
        <f t="shared" si="9"/>
        <v>116</v>
      </c>
      <c r="K60" s="17">
        <f t="shared" si="9"/>
        <v>26</v>
      </c>
      <c r="L60" s="159">
        <f t="shared" si="9"/>
        <v>14</v>
      </c>
      <c r="M60" s="151">
        <f t="shared" si="2"/>
        <v>157</v>
      </c>
      <c r="N60" s="109" t="s">
        <v>71</v>
      </c>
    </row>
    <row r="61" spans="1:15" ht="30.75" x14ac:dyDescent="0.3">
      <c r="A61" s="81">
        <v>59</v>
      </c>
      <c r="B61" s="52" t="s">
        <v>74</v>
      </c>
      <c r="C61" s="57"/>
      <c r="D61" s="90"/>
      <c r="E61" s="91"/>
      <c r="F61" s="68">
        <v>0</v>
      </c>
      <c r="G61" s="12">
        <v>0</v>
      </c>
      <c r="H61" s="12">
        <v>0</v>
      </c>
      <c r="I61" s="17">
        <v>0</v>
      </c>
      <c r="J61" s="17">
        <v>100</v>
      </c>
      <c r="K61" s="17">
        <v>17</v>
      </c>
      <c r="L61" s="159">
        <v>35</v>
      </c>
      <c r="M61" s="151">
        <v>152</v>
      </c>
      <c r="N61" s="109" t="s">
        <v>76</v>
      </c>
    </row>
    <row r="62" spans="1:15" ht="30.75" x14ac:dyDescent="0.3">
      <c r="A62" s="81">
        <v>60</v>
      </c>
      <c r="B62" s="52" t="s">
        <v>79</v>
      </c>
      <c r="C62" s="51" t="s">
        <v>82</v>
      </c>
      <c r="D62" s="90"/>
      <c r="E62" s="91"/>
      <c r="F62" s="68">
        <f t="shared" ref="F62:L62" si="10">SUM(F37:F39)</f>
        <v>0</v>
      </c>
      <c r="G62" s="12">
        <f t="shared" si="10"/>
        <v>0</v>
      </c>
      <c r="H62" s="12">
        <f t="shared" si="10"/>
        <v>0</v>
      </c>
      <c r="I62" s="17">
        <f t="shared" si="10"/>
        <v>0</v>
      </c>
      <c r="J62" s="17">
        <f t="shared" si="10"/>
        <v>187</v>
      </c>
      <c r="K62" s="17">
        <f t="shared" si="10"/>
        <v>2</v>
      </c>
      <c r="L62" s="159">
        <f t="shared" si="10"/>
        <v>1</v>
      </c>
      <c r="M62" s="151">
        <f t="shared" ref="M62:M68" si="11">SUM(F62:L62)</f>
        <v>190</v>
      </c>
      <c r="N62" s="109" t="s">
        <v>80</v>
      </c>
    </row>
    <row r="63" spans="1:15" ht="31.5" thickBot="1" x14ac:dyDescent="0.35">
      <c r="A63" s="38">
        <v>61</v>
      </c>
      <c r="B63" s="94" t="s">
        <v>83</v>
      </c>
      <c r="C63" s="95"/>
      <c r="D63" s="92"/>
      <c r="E63" s="96"/>
      <c r="F63" s="97">
        <f t="shared" ref="F63:L63" si="12">SUM(F40)</f>
        <v>0</v>
      </c>
      <c r="G63" s="98">
        <f t="shared" si="12"/>
        <v>0</v>
      </c>
      <c r="H63" s="98">
        <f t="shared" si="12"/>
        <v>0</v>
      </c>
      <c r="I63" s="99">
        <f t="shared" si="12"/>
        <v>0</v>
      </c>
      <c r="J63" s="99">
        <f t="shared" si="12"/>
        <v>0</v>
      </c>
      <c r="K63" s="99">
        <f t="shared" si="12"/>
        <v>39</v>
      </c>
      <c r="L63" s="161">
        <f t="shared" si="12"/>
        <v>11</v>
      </c>
      <c r="M63" s="153">
        <f t="shared" si="11"/>
        <v>50</v>
      </c>
      <c r="N63" s="111" t="s">
        <v>85</v>
      </c>
    </row>
    <row r="64" spans="1:15" ht="30.75" x14ac:dyDescent="0.3">
      <c r="A64" s="81">
        <v>62</v>
      </c>
      <c r="B64" s="125" t="s">
        <v>95</v>
      </c>
      <c r="C64" s="128"/>
      <c r="D64" s="122"/>
      <c r="E64" s="129"/>
      <c r="F64" s="24">
        <f t="shared" ref="F64:L64" si="13">SUM(F41:F42)</f>
        <v>0</v>
      </c>
      <c r="G64" s="6">
        <f t="shared" si="13"/>
        <v>0</v>
      </c>
      <c r="H64" s="6">
        <f t="shared" si="13"/>
        <v>0</v>
      </c>
      <c r="I64" s="14">
        <f t="shared" si="13"/>
        <v>0</v>
      </c>
      <c r="J64" s="14">
        <f t="shared" si="13"/>
        <v>154</v>
      </c>
      <c r="K64" s="14">
        <f t="shared" si="13"/>
        <v>173</v>
      </c>
      <c r="L64" s="25">
        <f t="shared" si="13"/>
        <v>5</v>
      </c>
      <c r="M64" s="154">
        <f t="shared" si="11"/>
        <v>332</v>
      </c>
      <c r="N64" s="123" t="s">
        <v>87</v>
      </c>
    </row>
    <row r="65" spans="1:14" ht="30.75" x14ac:dyDescent="0.3">
      <c r="A65" s="81">
        <v>63</v>
      </c>
      <c r="B65" s="126" t="s">
        <v>96</v>
      </c>
      <c r="C65" s="130"/>
      <c r="D65" s="120"/>
      <c r="E65" s="131"/>
      <c r="F65" s="33">
        <f t="shared" ref="F65:L65" si="14">SUM(F43:F44)</f>
        <v>0</v>
      </c>
      <c r="G65" s="22">
        <f t="shared" si="14"/>
        <v>0</v>
      </c>
      <c r="H65" s="22">
        <f t="shared" si="14"/>
        <v>0</v>
      </c>
      <c r="I65" s="23">
        <f t="shared" si="14"/>
        <v>0</v>
      </c>
      <c r="J65" s="23">
        <f t="shared" si="14"/>
        <v>238</v>
      </c>
      <c r="K65" s="23">
        <f t="shared" si="14"/>
        <v>7</v>
      </c>
      <c r="L65" s="34">
        <f t="shared" si="14"/>
        <v>3</v>
      </c>
      <c r="M65" s="155">
        <f t="shared" si="11"/>
        <v>248</v>
      </c>
      <c r="N65" s="121" t="s">
        <v>93</v>
      </c>
    </row>
    <row r="66" spans="1:14" ht="30.75" x14ac:dyDescent="0.3">
      <c r="A66" s="38">
        <v>64</v>
      </c>
      <c r="B66" s="126" t="s">
        <v>97</v>
      </c>
      <c r="C66" s="130"/>
      <c r="D66" s="120"/>
      <c r="E66" s="131"/>
      <c r="F66" s="33">
        <f t="shared" ref="F66:L66" si="15">SUM(F45:F46)</f>
        <v>0</v>
      </c>
      <c r="G66" s="22">
        <f t="shared" si="15"/>
        <v>0</v>
      </c>
      <c r="H66" s="22">
        <f t="shared" si="15"/>
        <v>0</v>
      </c>
      <c r="I66" s="23">
        <f t="shared" si="15"/>
        <v>0</v>
      </c>
      <c r="J66" s="23">
        <f t="shared" si="15"/>
        <v>64</v>
      </c>
      <c r="K66" s="23">
        <f t="shared" si="15"/>
        <v>16</v>
      </c>
      <c r="L66" s="34">
        <f t="shared" si="15"/>
        <v>4</v>
      </c>
      <c r="M66" s="155">
        <f>SUM(F66:L66)</f>
        <v>84</v>
      </c>
      <c r="N66" s="121" t="s">
        <v>94</v>
      </c>
    </row>
    <row r="67" spans="1:14" ht="30.75" x14ac:dyDescent="0.3">
      <c r="A67" s="81">
        <v>65</v>
      </c>
      <c r="B67" s="127" t="s">
        <v>102</v>
      </c>
      <c r="C67" s="132"/>
      <c r="D67" s="124"/>
      <c r="E67" s="133"/>
      <c r="F67" s="33">
        <f>SUM(F47:F48)</f>
        <v>0</v>
      </c>
      <c r="G67" s="3">
        <f t="shared" ref="G67:I67" si="16">SUM(G47:G48)</f>
        <v>0</v>
      </c>
      <c r="H67" s="3">
        <f t="shared" si="16"/>
        <v>0</v>
      </c>
      <c r="I67" s="15">
        <f t="shared" si="16"/>
        <v>0</v>
      </c>
      <c r="J67" s="15">
        <f>SUM(J47:J48)</f>
        <v>71</v>
      </c>
      <c r="K67" s="15">
        <f>SUM(K47:K48)</f>
        <v>2</v>
      </c>
      <c r="L67" s="27">
        <f>SUM(L47:L48)</f>
        <v>2</v>
      </c>
      <c r="M67" s="155">
        <f t="shared" si="11"/>
        <v>75</v>
      </c>
      <c r="N67" s="109" t="s">
        <v>101</v>
      </c>
    </row>
    <row r="68" spans="1:14" ht="31.5" thickBot="1" x14ac:dyDescent="0.35">
      <c r="A68" s="81">
        <v>66</v>
      </c>
      <c r="B68" s="202" t="s">
        <v>110</v>
      </c>
      <c r="C68" s="193" t="s">
        <v>108</v>
      </c>
      <c r="D68" s="203"/>
      <c r="E68" s="204"/>
      <c r="F68" s="205">
        <f>SUM(F49:F52)</f>
        <v>0</v>
      </c>
      <c r="G68" s="206">
        <f t="shared" ref="G68:L68" si="17">SUM(G49:G52)</f>
        <v>0</v>
      </c>
      <c r="H68" s="206">
        <f>SUM(H49:H52)</f>
        <v>0</v>
      </c>
      <c r="I68" s="206">
        <f t="shared" si="17"/>
        <v>0</v>
      </c>
      <c r="J68" s="206">
        <f>SUM(J49:J52)</f>
        <v>429</v>
      </c>
      <c r="K68" s="206">
        <f t="shared" si="17"/>
        <v>4</v>
      </c>
      <c r="L68" s="207">
        <f t="shared" si="17"/>
        <v>0</v>
      </c>
      <c r="M68" s="208">
        <f t="shared" si="11"/>
        <v>433</v>
      </c>
      <c r="N68" s="209" t="s">
        <v>103</v>
      </c>
    </row>
    <row r="69" spans="1:14" ht="33" thickBot="1" x14ac:dyDescent="0.4">
      <c r="A69" s="38">
        <v>67</v>
      </c>
      <c r="B69" s="71" t="s">
        <v>91</v>
      </c>
      <c r="C69" s="118"/>
      <c r="D69" s="92"/>
      <c r="E69" s="119"/>
      <c r="F69" s="74">
        <f t="shared" ref="F69:L69" si="18">SUM(F54:F63)</f>
        <v>608</v>
      </c>
      <c r="G69" s="75">
        <f t="shared" si="18"/>
        <v>14</v>
      </c>
      <c r="H69" s="75">
        <f t="shared" si="18"/>
        <v>28</v>
      </c>
      <c r="I69" s="76">
        <f t="shared" si="18"/>
        <v>1</v>
      </c>
      <c r="J69" s="76">
        <f>SUM(J54:J63)</f>
        <v>1554</v>
      </c>
      <c r="K69" s="76">
        <f t="shared" si="18"/>
        <v>236</v>
      </c>
      <c r="L69" s="162">
        <f t="shared" si="18"/>
        <v>109</v>
      </c>
      <c r="M69" s="156">
        <f>SUM(F69:L69)</f>
        <v>2550</v>
      </c>
      <c r="N69" s="112" t="s">
        <v>85</v>
      </c>
    </row>
    <row r="70" spans="1:14" ht="33" thickBot="1" x14ac:dyDescent="0.4">
      <c r="A70" s="81">
        <v>68</v>
      </c>
      <c r="B70" s="210" t="s">
        <v>90</v>
      </c>
      <c r="C70" s="211"/>
      <c r="D70" s="212"/>
      <c r="E70" s="213"/>
      <c r="F70" s="214">
        <f>SUM(F64:F68)</f>
        <v>0</v>
      </c>
      <c r="G70" s="215">
        <f t="shared" ref="G70:I70" si="19">SUM(G64:G68)</f>
        <v>0</v>
      </c>
      <c r="H70" s="215">
        <f t="shared" si="19"/>
        <v>0</v>
      </c>
      <c r="I70" s="215">
        <f t="shared" si="19"/>
        <v>0</v>
      </c>
      <c r="J70" s="215">
        <f>SUM(J64:J68)</f>
        <v>956</v>
      </c>
      <c r="K70" s="215">
        <f>SUM(K64:K68)</f>
        <v>202</v>
      </c>
      <c r="L70" s="216">
        <f>SUM(L64:L68)</f>
        <v>14</v>
      </c>
      <c r="M70" s="217">
        <f>SUM(F70:L70)</f>
        <v>1172</v>
      </c>
      <c r="N70" s="218" t="s">
        <v>103</v>
      </c>
    </row>
    <row r="71" spans="1:14" ht="48.75" thickBot="1" x14ac:dyDescent="0.4">
      <c r="A71" s="81">
        <v>69</v>
      </c>
      <c r="B71" s="210" t="s">
        <v>92</v>
      </c>
      <c r="C71" s="211"/>
      <c r="D71" s="212"/>
      <c r="E71" s="213"/>
      <c r="F71" s="214">
        <f t="shared" ref="F71:L71" si="20">SUM(F69:F70)</f>
        <v>608</v>
      </c>
      <c r="G71" s="215">
        <f t="shared" si="20"/>
        <v>14</v>
      </c>
      <c r="H71" s="215">
        <f t="shared" si="20"/>
        <v>28</v>
      </c>
      <c r="I71" s="215">
        <f t="shared" si="20"/>
        <v>1</v>
      </c>
      <c r="J71" s="215">
        <f t="shared" si="20"/>
        <v>2510</v>
      </c>
      <c r="K71" s="215">
        <f t="shared" si="20"/>
        <v>438</v>
      </c>
      <c r="L71" s="216">
        <f t="shared" si="20"/>
        <v>123</v>
      </c>
      <c r="M71" s="217">
        <f>SUM(F71:L71)</f>
        <v>3722</v>
      </c>
      <c r="N71" s="218" t="s">
        <v>103</v>
      </c>
    </row>
    <row r="72" spans="1:14" ht="47.25" thickBot="1" x14ac:dyDescent="0.4">
      <c r="A72" s="38">
        <v>70</v>
      </c>
      <c r="B72" s="227" t="s">
        <v>73</v>
      </c>
      <c r="C72" s="211"/>
      <c r="D72" s="212"/>
      <c r="E72" s="213"/>
      <c r="F72" s="228">
        <f t="shared" ref="F72:I72" si="21">F71/$M71</f>
        <v>0.16335303600214937</v>
      </c>
      <c r="G72" s="229">
        <f t="shared" si="21"/>
        <v>3.7614185921547557E-3</v>
      </c>
      <c r="H72" s="229">
        <f t="shared" si="21"/>
        <v>7.5228371843095113E-3</v>
      </c>
      <c r="I72" s="229">
        <f t="shared" si="21"/>
        <v>2.6867275658248256E-4</v>
      </c>
      <c r="J72" s="229">
        <f>J71/$M71</f>
        <v>0.67436861902203116</v>
      </c>
      <c r="K72" s="229">
        <f t="shared" ref="K72:L72" si="22">K71/$M71</f>
        <v>0.11767866738312735</v>
      </c>
      <c r="L72" s="230">
        <f t="shared" si="22"/>
        <v>3.3046749059645351E-2</v>
      </c>
      <c r="M72" s="231">
        <f>SUM(F72:L72)</f>
        <v>1</v>
      </c>
      <c r="N72" s="218" t="s">
        <v>103</v>
      </c>
    </row>
    <row r="73" spans="1:14" ht="47.25" thickBot="1" x14ac:dyDescent="0.4">
      <c r="A73" s="81">
        <v>71</v>
      </c>
      <c r="B73" s="219" t="s">
        <v>78</v>
      </c>
      <c r="C73" s="220"/>
      <c r="D73" s="220"/>
      <c r="E73" s="221"/>
      <c r="F73" s="222">
        <v>326</v>
      </c>
      <c r="G73" s="223">
        <v>14</v>
      </c>
      <c r="H73" s="223">
        <v>9</v>
      </c>
      <c r="I73" s="223">
        <v>0</v>
      </c>
      <c r="J73" s="223">
        <v>1122</v>
      </c>
      <c r="K73" s="223">
        <v>2</v>
      </c>
      <c r="L73" s="224">
        <v>4</v>
      </c>
      <c r="M73" s="225">
        <f>SUM(F73:L73)</f>
        <v>1477</v>
      </c>
      <c r="N73" s="226" t="s">
        <v>103</v>
      </c>
    </row>
    <row r="74" spans="1:14" x14ac:dyDescent="0.25">
      <c r="D74"/>
      <c r="M74" s="70"/>
    </row>
    <row r="75" spans="1:14" x14ac:dyDescent="0.25">
      <c r="D75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</sheetData>
  <autoFilter ref="A2:N73"/>
  <mergeCells count="3">
    <mergeCell ref="F1:H1"/>
    <mergeCell ref="I1:L1"/>
    <mergeCell ref="M1:O1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Data Status_2019</vt:lpstr>
    </vt:vector>
  </TitlesOfParts>
  <Company>IES - JRC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Eckhardt</dc:creator>
  <cp:lastModifiedBy>Bernd Eckhardt</cp:lastModifiedBy>
  <cp:lastPrinted>2018-10-16T15:15:27Z</cp:lastPrinted>
  <dcterms:created xsi:type="dcterms:W3CDTF">2018-03-01T14:08:43Z</dcterms:created>
  <dcterms:modified xsi:type="dcterms:W3CDTF">2019-07-02T12:39:54Z</dcterms:modified>
</cp:coreProperties>
</file>