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70" tabRatio="435" activeTab="4"/>
  </bookViews>
  <sheets>
    <sheet name="Intro" sheetId="1" r:id="rId1"/>
    <sheet name="Analytical_Framework" sheetId="2" r:id="rId2"/>
    <sheet name="Tables_Wetlands" sheetId="3" r:id="rId3"/>
    <sheet name="State_Account model" sheetId="4" r:id="rId4"/>
    <sheet name="State_Account_all" sheetId="5" r:id="rId5"/>
    <sheet name="Natural capital account" sheetId="6" r:id="rId6"/>
    <sheet name="Stress_Tables" sheetId="7" r:id="rId7"/>
  </sheets>
  <definedNames>
    <definedName name="OLE_LINK1" localSheetId="2">'Tables_Wetlands'!#REF!</definedName>
    <definedName name="OLE_LINK3" localSheetId="4">'State_Account_all'!$C$65</definedName>
  </definedNames>
  <calcPr fullCalcOnLoad="1"/>
</workbook>
</file>

<file path=xl/sharedStrings.xml><?xml version="1.0" encoding="utf-8"?>
<sst xmlns="http://schemas.openxmlformats.org/spreadsheetml/2006/main" count="1059" uniqueCount="497">
  <si>
    <t>Development of transport infrastructure</t>
  </si>
  <si>
    <t>Agriculture</t>
  </si>
  <si>
    <t>Drainage of wetlands</t>
  </si>
  <si>
    <t>Industrial/ storage and landfilling of toxics</t>
  </si>
  <si>
    <t>Accumulation of toxic substances</t>
  </si>
  <si>
    <t>Fiscal policies, subsidies</t>
  </si>
  <si>
    <t>Eutrophication</t>
  </si>
  <si>
    <t>Land planning</t>
  </si>
  <si>
    <t>Tourism</t>
  </si>
  <si>
    <t>Transport</t>
  </si>
  <si>
    <t>Agri-environmental measures</t>
  </si>
  <si>
    <t>Driving forces</t>
  </si>
  <si>
    <t>Pressure</t>
  </si>
  <si>
    <t>State</t>
  </si>
  <si>
    <t>Impacts</t>
  </si>
  <si>
    <t>Responses</t>
  </si>
  <si>
    <t>Soil sealing</t>
  </si>
  <si>
    <t>Cultivation of marginal land</t>
  </si>
  <si>
    <t>Polluting emissions from river basins</t>
  </si>
  <si>
    <t>Use of pesticides</t>
  </si>
  <si>
    <t>Wetlands  health (distress indicators)</t>
  </si>
  <si>
    <t>Management of dams</t>
  </si>
  <si>
    <t>Natural disturbance</t>
  </si>
  <si>
    <t>Reference</t>
  </si>
  <si>
    <t>Anthropogenic stress</t>
  </si>
  <si>
    <t>Nutrient cycling</t>
  </si>
  <si>
    <t>Exceedance of nutrient loads</t>
  </si>
  <si>
    <t>Diagnosis</t>
  </si>
  <si>
    <t>Trend</t>
  </si>
  <si>
    <t>Endemic</t>
  </si>
  <si>
    <t>Introduced or invasive</t>
  </si>
  <si>
    <t>,,,</t>
  </si>
  <si>
    <t>Migratory</t>
  </si>
  <si>
    <t>Ecosystem distress diagnosis</t>
  </si>
  <si>
    <t>Floods</t>
  </si>
  <si>
    <t>Droughts</t>
  </si>
  <si>
    <t>Sedimentation</t>
  </si>
  <si>
    <t>Physical restructuring</t>
  </si>
  <si>
    <t>Discharge of waste residuals</t>
  </si>
  <si>
    <t>Air deposition/ eutrophication</t>
  </si>
  <si>
    <t>Introduction of exotic species</t>
  </si>
  <si>
    <t>Non-intentional</t>
  </si>
  <si>
    <t>Intentional (cultivation, breeding)</t>
  </si>
  <si>
    <t>Ecosystem stress investigation</t>
  </si>
  <si>
    <t>Evaluation</t>
  </si>
  <si>
    <t>X</t>
  </si>
  <si>
    <t>Y</t>
  </si>
  <si>
    <t>Z</t>
  </si>
  <si>
    <t>Ecosystem management</t>
  </si>
  <si>
    <t>Valuation of amenities</t>
  </si>
  <si>
    <t>Anthropogenic Stress</t>
  </si>
  <si>
    <t>Overharvesting/ overuse</t>
  </si>
  <si>
    <t>Protection of biotopes &amp; species</t>
  </si>
  <si>
    <r>
      <t>Impacts on associated habitats &amp; species</t>
    </r>
    <r>
      <rPr>
        <sz val="10"/>
        <rFont val="Arial"/>
        <family val="0"/>
      </rPr>
      <t xml:space="preserve"> of change in wetlands condition </t>
    </r>
  </si>
  <si>
    <r>
      <t>Impact  on amenities and wellbeing</t>
    </r>
    <r>
      <rPr>
        <sz val="10"/>
        <rFont val="Arial"/>
        <family val="0"/>
      </rPr>
      <t xml:space="preserve"> of change in wetlands condition</t>
    </r>
  </si>
  <si>
    <t>WETLANDS ECOSYSTEM ACCOUNTS</t>
  </si>
  <si>
    <t>Seasonal over-use of water</t>
  </si>
  <si>
    <t>Occurrence</t>
  </si>
  <si>
    <t>Policy, social &amp; economic responses</t>
  </si>
  <si>
    <t xml:space="preserve">Soil sealing </t>
  </si>
  <si>
    <t>Fragmentation by transport infrastructure</t>
  </si>
  <si>
    <t>Urban development/ sprawl</t>
  </si>
  <si>
    <t>…</t>
  </si>
  <si>
    <t>Over harvesting/overuse</t>
  </si>
  <si>
    <t>Hunting</t>
  </si>
  <si>
    <t>Introduction of plant and animal species</t>
  </si>
  <si>
    <t xml:space="preserve">Intentional </t>
  </si>
  <si>
    <t>Discharge of waste &amp; residuals</t>
  </si>
  <si>
    <t>Emissions to air and deposition</t>
  </si>
  <si>
    <t>Condition: state, health, distress</t>
  </si>
  <si>
    <t xml:space="preserve"> Change in primary productivity</t>
  </si>
  <si>
    <t xml:space="preserve"> Change in secondary productivity</t>
  </si>
  <si>
    <t>Connectivity/Partitionning</t>
  </si>
  <si>
    <t>Internal fragmentation, patch structure</t>
  </si>
  <si>
    <t>Variability/ Instability of Water Systems</t>
  </si>
  <si>
    <t>Farming, husbandry</t>
  </si>
  <si>
    <t>Tourism income</t>
  </si>
  <si>
    <t>Price of land</t>
  </si>
  <si>
    <t>Nesting species</t>
  </si>
  <si>
    <t>Migratory species</t>
  </si>
  <si>
    <t>Local life</t>
  </si>
  <si>
    <t>Frequentation, leisure</t>
  </si>
  <si>
    <t>Education</t>
  </si>
  <si>
    <t>Surface</t>
  </si>
  <si>
    <t>Number</t>
  </si>
  <si>
    <t>Land Cover stock &amp; change; distribution by regions, basins, coastal units...</t>
  </si>
  <si>
    <t>Length</t>
  </si>
  <si>
    <r>
      <t>Physical restructuring</t>
    </r>
    <r>
      <rPr>
        <sz val="10"/>
        <rFont val="Arial"/>
        <family val="2"/>
      </rPr>
      <t xml:space="preserve"> </t>
    </r>
  </si>
  <si>
    <t>Seasonnal over-use of water, irrigation</t>
  </si>
  <si>
    <t>Nature</t>
  </si>
  <si>
    <t>Natural/ Climatic events</t>
  </si>
  <si>
    <t>Storm effects</t>
  </si>
  <si>
    <t>Natural hazards</t>
  </si>
  <si>
    <t>Climate change</t>
  </si>
  <si>
    <t>CORINE LAND COVER CLASSES</t>
  </si>
  <si>
    <t>TOTAL (ha)</t>
  </si>
  <si>
    <t>MEAN ANNUAL CHANGE</t>
  </si>
  <si>
    <t>Wetlands &amp; water bodies land cover 1990, hectares</t>
  </si>
  <si>
    <t>A - Consumption of initial wetlands &amp; water bodies</t>
  </si>
  <si>
    <t>B - Formation of new wetlands &amp; water bodies</t>
  </si>
  <si>
    <t>Wetlands &amp; water bodies land cover 2000, hectares</t>
  </si>
  <si>
    <t>Wetlands &amp; water bodies land cover 2000 as % of total territory</t>
  </si>
  <si>
    <t xml:space="preserve"> Inland marshes</t>
  </si>
  <si>
    <t xml:space="preserve"> Peatbogs</t>
  </si>
  <si>
    <t xml:space="preserve"> Salt marshes</t>
  </si>
  <si>
    <t xml:space="preserve"> Salines</t>
  </si>
  <si>
    <t xml:space="preserve"> Intertidal flats</t>
  </si>
  <si>
    <t xml:space="preserve"> Coastal lagoons</t>
  </si>
  <si>
    <t xml:space="preserve"> Estuaries</t>
  </si>
  <si>
    <t>LCF2 Urban residential sprawl</t>
  </si>
  <si>
    <t>LCF3 Sprawl of economic sites and infrastructures</t>
  </si>
  <si>
    <t>LCF53 Conversion from wetlands to agriculture</t>
  </si>
  <si>
    <t>LCF47 Extension of agro-forestry</t>
  </si>
  <si>
    <t>LCF72 Forest creation, afforestation</t>
  </si>
  <si>
    <t>LCF8 Water bodies creation and management / Consumption</t>
  </si>
  <si>
    <t>LCF912 Semi-natural rotation /Consumption</t>
  </si>
  <si>
    <t>LCF9 Changes due to natural and multiple causes (other than LCF912)</t>
  </si>
  <si>
    <t>LCF62 Withdrawal of farming without significant woodland creation</t>
  </si>
  <si>
    <t>LCF81 Water bodies creation</t>
  </si>
  <si>
    <t>LCF82 Water bodies management</t>
  </si>
  <si>
    <t>LCF911 Semi-natural creation</t>
  </si>
  <si>
    <t>LCF912 Semi-natural rotation / Formation</t>
  </si>
  <si>
    <t>LCF913 Extension of water courses / Formation</t>
  </si>
  <si>
    <t>LCF9 Changes due to natural and multiple causes (other than LCF91)</t>
  </si>
  <si>
    <t>Net formation of wetlands &amp; water bodies (B - A)</t>
  </si>
  <si>
    <t>Species dynamics and composition</t>
  </si>
  <si>
    <t>Tables</t>
  </si>
  <si>
    <t>No overall assessment</t>
  </si>
  <si>
    <t>Overall assessment: health/distress diagnosis</t>
  </si>
  <si>
    <t>a</t>
  </si>
  <si>
    <t>b</t>
  </si>
  <si>
    <t>c</t>
  </si>
  <si>
    <t>A, B or C</t>
  </si>
  <si>
    <t>Mean annual net formation of wetlands as % of 1990</t>
  </si>
  <si>
    <t>Mean annual net formation of water bodies as % of 1990</t>
  </si>
  <si>
    <t>TOTAL</t>
  </si>
  <si>
    <t>Ecosystem services</t>
  </si>
  <si>
    <t>Ecosystem accounts are established for:</t>
  </si>
  <si>
    <t>Production of ecosystem accounts combines:</t>
  </si>
  <si>
    <t>Analytical model for ecosystem accounting:</t>
  </si>
  <si>
    <t>Statistical surveys</t>
  </si>
  <si>
    <t>Reference maps</t>
  </si>
  <si>
    <t>Background maps</t>
  </si>
  <si>
    <t>Site monitoring</t>
  </si>
  <si>
    <t xml:space="preserve">Sample monitoring data </t>
  </si>
  <si>
    <r>
      <t xml:space="preserve">¤ Individual ecosystems and </t>
    </r>
    <r>
      <rPr>
        <b/>
        <sz val="10"/>
        <rFont val="Arial"/>
        <family val="2"/>
      </rPr>
      <t>ecosystem types</t>
    </r>
  </si>
  <si>
    <r>
      <t xml:space="preserve">¤ Geographical systems such as </t>
    </r>
    <r>
      <rPr>
        <b/>
        <sz val="10"/>
        <rFont val="Arial"/>
        <family val="2"/>
      </rPr>
      <t>ecozones</t>
    </r>
    <r>
      <rPr>
        <sz val="10"/>
        <rFont val="Arial"/>
        <family val="0"/>
      </rPr>
      <t xml:space="preserve">, eco-complexes, </t>
    </r>
    <r>
      <rPr>
        <b/>
        <sz val="10"/>
        <rFont val="Arial"/>
        <family val="2"/>
      </rPr>
      <t>ecological corridors</t>
    </r>
    <r>
      <rPr>
        <sz val="10"/>
        <rFont val="Arial"/>
        <family val="0"/>
      </rPr>
      <t>, (small) river basins...</t>
    </r>
  </si>
  <si>
    <t>1 - REFERENCE LAND COVER ACCOUNT 1990-2000 (e.g. DK)</t>
  </si>
  <si>
    <t>3.1.1.</t>
  </si>
  <si>
    <t>Broad-leaved forest</t>
  </si>
  <si>
    <t>G1.1</t>
  </si>
  <si>
    <t>Riparian [Salix], [Alnus] and [Betula] woodland</t>
  </si>
  <si>
    <t>G1.2</t>
  </si>
  <si>
    <t>Fluvial [Fraxinus] - [Alnus] and [Quercus] - [Ulmus] - [Fraxinus] woodland</t>
  </si>
  <si>
    <t>G1.3</t>
  </si>
  <si>
    <t>Mediterranean [Populus], [Fraxinus], [Ulmus] and related riparian woodland</t>
  </si>
  <si>
    <t>G1.4</t>
  </si>
  <si>
    <t>Broadleaved swamp woodland not on acid peat</t>
  </si>
  <si>
    <t>G1.5</t>
  </si>
  <si>
    <t>Broadleaved swamp woodland on acid peat</t>
  </si>
  <si>
    <t>3.1.2.</t>
  </si>
  <si>
    <t>Coniferous forest</t>
  </si>
  <si>
    <t>G3.D</t>
  </si>
  <si>
    <t>Boreal bog conifer woodland</t>
  </si>
  <si>
    <t>G3.E</t>
  </si>
  <si>
    <t>Nemoral bog conifer woodland</t>
  </si>
  <si>
    <t>3.1.3.</t>
  </si>
  <si>
    <t>Mixed forest</t>
  </si>
  <si>
    <t>G4.1</t>
  </si>
  <si>
    <t>Mixed swamp woodland</t>
  </si>
  <si>
    <t>3.2.1.</t>
  </si>
  <si>
    <t>Natural grassland</t>
  </si>
  <si>
    <t>E3</t>
  </si>
  <si>
    <t>Seasonally wet and wet grasslands</t>
  </si>
  <si>
    <t>E5</t>
  </si>
  <si>
    <t>Woodland fringes and clearings and tall forb habitats</t>
  </si>
  <si>
    <t>E6</t>
  </si>
  <si>
    <t>Inland saline grass and herb-dominated habitats</t>
  </si>
  <si>
    <t>3.2.2.</t>
  </si>
  <si>
    <t>Moors and heathland</t>
  </si>
  <si>
    <t>F9</t>
  </si>
  <si>
    <t>Riverine and fen scrubs</t>
  </si>
  <si>
    <t>3.3.1.</t>
  </si>
  <si>
    <t>C3</t>
  </si>
  <si>
    <t>Littoral zone of inland surface waterbodies</t>
  </si>
  <si>
    <t>4.1.1.</t>
  </si>
  <si>
    <t>Inland marshes</t>
  </si>
  <si>
    <t>A2.5/H-03.07.01</t>
  </si>
  <si>
    <t>Geolittoral wetlands and meadows: reed, rush and sedge stands</t>
  </si>
  <si>
    <t xml:space="preserve">A2.6/B-LMU.Smm-u </t>
  </si>
  <si>
    <t>Mid-upper saltmarshes and saline reedbeds</t>
  </si>
  <si>
    <t>C2</t>
  </si>
  <si>
    <t>Surface running waters</t>
  </si>
  <si>
    <t>D2</t>
  </si>
  <si>
    <t>Valley mires, poor fens and transition mires</t>
  </si>
  <si>
    <t>D4</t>
  </si>
  <si>
    <t>Base-rich fens</t>
  </si>
  <si>
    <t>D5</t>
  </si>
  <si>
    <t>Sedge and reedbeds, normally without free-standing water</t>
  </si>
  <si>
    <t>D6</t>
  </si>
  <si>
    <t>Inland saline and brackish marshes and reedbeds</t>
  </si>
  <si>
    <t>4.1.2.</t>
  </si>
  <si>
    <t>Peatbogs</t>
  </si>
  <si>
    <t>C1.4/P-51.13</t>
  </si>
  <si>
    <t>Raised bog pools</t>
  </si>
  <si>
    <t>C1.4/P-51.15</t>
  </si>
  <si>
    <t>Lagg</t>
  </si>
  <si>
    <t>D1</t>
  </si>
  <si>
    <t>Raised and blanket bogs</t>
  </si>
  <si>
    <t>D3</t>
  </si>
  <si>
    <t>Aapa, palsa and polygon mires</t>
  </si>
  <si>
    <t>X04</t>
  </si>
  <si>
    <t>Raised bog complexes</t>
  </si>
  <si>
    <t>X28</t>
  </si>
  <si>
    <t>Blanket bog complexes</t>
  </si>
  <si>
    <t>4.2.1.</t>
  </si>
  <si>
    <t>Salt marshes</t>
  </si>
  <si>
    <t>A2.34</t>
  </si>
  <si>
    <t>Saltmarsh creeks</t>
  </si>
  <si>
    <t>A2.35</t>
  </si>
  <si>
    <t>Saltmarsh pools</t>
  </si>
  <si>
    <t>A2.6</t>
  </si>
  <si>
    <t>Coastal saltmarshes and saline reedbeds</t>
  </si>
  <si>
    <t>4.2.2.</t>
  </si>
  <si>
    <t>Salines</t>
  </si>
  <si>
    <t>J5</t>
  </si>
  <si>
    <t>Highly artificial man-made waters and associated structures</t>
  </si>
  <si>
    <t>4.2.3.</t>
  </si>
  <si>
    <t>Intertidal flats</t>
  </si>
  <si>
    <t>A1</t>
  </si>
  <si>
    <t>Littoral rock and other hard substrata</t>
  </si>
  <si>
    <t>A2</t>
  </si>
  <si>
    <t>Littoral sediments</t>
  </si>
  <si>
    <t>5.2.1.</t>
  </si>
  <si>
    <t>Coastal lagoons</t>
  </si>
  <si>
    <t>A1.5/H-04.02.01</t>
  </si>
  <si>
    <t>Brackish permanent pools in the geolittoral zone</t>
  </si>
  <si>
    <t>A4.55</t>
  </si>
  <si>
    <t>Sublittoral macrophyte beds of coastal brackish waters</t>
  </si>
  <si>
    <t>X02</t>
  </si>
  <si>
    <t>Saline coastal lagoons</t>
  </si>
  <si>
    <t>X03</t>
  </si>
  <si>
    <t>Brackish coastal lagoons</t>
  </si>
  <si>
    <t>5.2.2.</t>
  </si>
  <si>
    <t>Estuaries</t>
  </si>
  <si>
    <t>A2.1/B-LGS.Est</t>
  </si>
  <si>
    <t>Estuarine coarse sediment shores</t>
  </si>
  <si>
    <t>A4.3/B-IMU.EstMu</t>
  </si>
  <si>
    <t>Variable or reduced salinity sublittoral muds</t>
  </si>
  <si>
    <t>A4.4/B-IMX.EstMx</t>
  </si>
  <si>
    <t>Variable and reduced salinity sublittoral mixed sediments</t>
  </si>
  <si>
    <t>X01</t>
  </si>
  <si>
    <t>2.1.3.</t>
  </si>
  <si>
    <t>Rice fields</t>
  </si>
  <si>
    <t>I1.4</t>
  </si>
  <si>
    <t>Inundated or inundatable croplands, including rice fields</t>
  </si>
  <si>
    <t>2.3.1.</t>
  </si>
  <si>
    <t>Pastures</t>
  </si>
  <si>
    <t>E2.14</t>
  </si>
  <si>
    <t>Species-rich lowland flood meadows</t>
  </si>
  <si>
    <t>E2.6/P-81.2</t>
  </si>
  <si>
    <t>Wet agriculturally-improved grassland, often with drainage ditches</t>
  </si>
  <si>
    <t>2.4.3.</t>
  </si>
  <si>
    <t>Land principally occupied by agriculture, with significant areas of natural vegetation</t>
  </si>
  <si>
    <t>hectares</t>
  </si>
  <si>
    <t>Ecological connectivity index 2000</t>
  </si>
  <si>
    <t>Beaches, dunes, sand plains</t>
  </si>
  <si>
    <t>1. Land cover account / Surface</t>
  </si>
  <si>
    <t>2. Land cover account / Number</t>
  </si>
  <si>
    <t>Distribution of surfaces, in ha</t>
  </si>
  <si>
    <t>Distribution of areas by class of connectivity, in numbers</t>
  </si>
  <si>
    <t>+</t>
  </si>
  <si>
    <t>-</t>
  </si>
  <si>
    <t>Net change in the period</t>
  </si>
  <si>
    <t>Eutrophication symptoms</t>
  </si>
  <si>
    <t>Increase in net secondary productivity</t>
  </si>
  <si>
    <t>Decrease in net secondary productivity</t>
  </si>
  <si>
    <t>Excess of water (frequency)</t>
  </si>
  <si>
    <t>Deficit of water (frequency)</t>
  </si>
  <si>
    <t>Decrease in species abundance</t>
  </si>
  <si>
    <t>Increase in species abundance</t>
  </si>
  <si>
    <t>2.A Net change in number of units 1990-2000</t>
  </si>
  <si>
    <t>Total number of units 1990</t>
  </si>
  <si>
    <t>Total number of units 2000</t>
  </si>
  <si>
    <t>25&lt;, &lt;100</t>
  </si>
  <si>
    <t>&lt;25</t>
  </si>
  <si>
    <t>100&lt;</t>
  </si>
  <si>
    <t>&lt;60%</t>
  </si>
  <si>
    <t>60%&lt;, &lt;80%</t>
  </si>
  <si>
    <t>&lt;80%</t>
  </si>
  <si>
    <t>1/1</t>
  </si>
  <si>
    <t>1/10</t>
  </si>
  <si>
    <t>1/100</t>
  </si>
  <si>
    <t>Total surface 2000</t>
  </si>
  <si>
    <t xml:space="preserve">1.A Net change in surface 1990-2000 </t>
  </si>
  <si>
    <t>ecosystems</t>
  </si>
  <si>
    <t>ha/nb</t>
  </si>
  <si>
    <t>%</t>
  </si>
  <si>
    <t>1/2.B Change in average size 1990-2000</t>
  </si>
  <si>
    <t>1/2.A Change in average size 1990-2000</t>
  </si>
  <si>
    <t xml:space="preserve"> ha weighted by coefficient</t>
  </si>
  <si>
    <t>ha weighted by coefficient</t>
  </si>
  <si>
    <t xml:space="preserve">Ecological connectivity index 1990 </t>
  </si>
  <si>
    <t>nb of areas x coefficent</t>
  </si>
  <si>
    <t>Decrease in net primary/ ecosystem productivity</t>
  </si>
  <si>
    <t>Increase in net primary/ ecosystem productivity</t>
  </si>
  <si>
    <t xml:space="preserve">Deficit of nutrients </t>
  </si>
  <si>
    <t>Excess of nutrient loads</t>
  </si>
  <si>
    <t>Areas with nutrient distress</t>
  </si>
  <si>
    <t xml:space="preserve"> number x ha</t>
  </si>
  <si>
    <t>Total surface 1990</t>
  </si>
  <si>
    <t>?????</t>
  </si>
  <si>
    <t>Beaches, dunes, and sand plains ?????</t>
  </si>
  <si>
    <t>1990      2000   &amp;         Change</t>
  </si>
  <si>
    <t>TABLES</t>
  </si>
  <si>
    <t>3. Fragmentation</t>
  </si>
  <si>
    <t>Fragmentation index 1990</t>
  </si>
  <si>
    <t>Fragmentation index 2000</t>
  </si>
  <si>
    <t>3A. Index of change in fragmentation 1990-2000</t>
  </si>
  <si>
    <t>Texture diversity index 1990</t>
  </si>
  <si>
    <t>Texture diversity index 2000</t>
  </si>
  <si>
    <t>Thresholds/ ranges</t>
  </si>
  <si>
    <t>Distribution by size class</t>
  </si>
  <si>
    <t>5. Landscape ecological background</t>
  </si>
  <si>
    <t>Landscape ecological background index 1990</t>
  </si>
  <si>
    <t>Landscape ecological index 2000</t>
  </si>
  <si>
    <t>5A. Index of change in landscape ecological bakground 1990-2000</t>
  </si>
  <si>
    <t>NUTRIENTS CYCLING</t>
  </si>
  <si>
    <t>SPECIES COMPOSITION</t>
  </si>
  <si>
    <t>4. Ecological connectivity</t>
  </si>
  <si>
    <t>4A. Index of change in ecological connectivity 1990-2000</t>
  </si>
  <si>
    <t>6. Texture diversity</t>
  </si>
  <si>
    <t>6A. Index of change in texture diversity 1990-2000</t>
  </si>
  <si>
    <t>7. Water distress</t>
  </si>
  <si>
    <t>8. Deposition/accumulation of chemicals/toxic substances</t>
  </si>
  <si>
    <t xml:space="preserve">8.A Overall diagnosis of chemical distress </t>
  </si>
  <si>
    <t>9. Change in net primary/ ecosystem productivity</t>
  </si>
  <si>
    <t>9.A Total change in net primary/ ecosystem productivity</t>
  </si>
  <si>
    <t>10. Change in net secondary productivity</t>
  </si>
  <si>
    <t>10.A Total change in net secondary productivity</t>
  </si>
  <si>
    <t>11. Nutrient distress</t>
  </si>
  <si>
    <t>11.A Overall diagnosis of nutrient distress</t>
  </si>
  <si>
    <t>12. Species composition</t>
  </si>
  <si>
    <t>12A. Net change in endemic species abundance</t>
  </si>
  <si>
    <t>12B. Net change in migratory species abundance</t>
  </si>
  <si>
    <t>12C. Net change in introduced or invasive species abundance</t>
  </si>
  <si>
    <t>12.D Overall species composition index</t>
  </si>
  <si>
    <t>Consumption of 1990 area</t>
  </si>
  <si>
    <t>Formation of new area 2000</t>
  </si>
  <si>
    <t>Consumption of 1990 units</t>
  </si>
  <si>
    <t>Formation of new units 2000</t>
  </si>
  <si>
    <t xml:space="preserve">7.A Overall diagnosis of water distress </t>
  </si>
  <si>
    <t>Areas with water distress 1990</t>
  </si>
  <si>
    <t>Areas with water distress 2000</t>
  </si>
  <si>
    <t>Areas with accumulation of chemical/toxic substance 1990</t>
  </si>
  <si>
    <t>Areas with accumulation of chemical/toxic substance 2000</t>
  </si>
  <si>
    <t>DIAGNOSIS OF CHANGE IN HEALTH STATUS</t>
  </si>
  <si>
    <t>index</t>
  </si>
  <si>
    <t>Ecosystem wealth 1990</t>
  </si>
  <si>
    <t>Ecosystem wealth 2000</t>
  </si>
  <si>
    <t>ha x index</t>
  </si>
  <si>
    <t>ASSET VALUE OF ECOSYSTEMS</t>
  </si>
  <si>
    <t>Land at market prices</t>
  </si>
  <si>
    <t>NATURAL RESOURCE AND ECOSYSTEM SERVICES</t>
  </si>
  <si>
    <t>Landscape resources</t>
  </si>
  <si>
    <t>Tourism &amp; recreation</t>
  </si>
  <si>
    <t>Option values</t>
  </si>
  <si>
    <t>Existence values</t>
  </si>
  <si>
    <t>regulation of water flows</t>
  </si>
  <si>
    <t>groundwater recharge</t>
  </si>
  <si>
    <t>flood attenuation</t>
  </si>
  <si>
    <t>carbon sequestration</t>
  </si>
  <si>
    <t>nutrient retention</t>
  </si>
  <si>
    <t>micro-climate regulation</t>
  </si>
  <si>
    <t>angling</t>
  </si>
  <si>
    <t>hunting</t>
  </si>
  <si>
    <t>Expenditure for nature conservation</t>
  </si>
  <si>
    <t>Material resource</t>
  </si>
  <si>
    <t>peat</t>
  </si>
  <si>
    <t>fisheries</t>
  </si>
  <si>
    <t>fish and shellfish farming</t>
  </si>
  <si>
    <t>Fishing/hunting rights</t>
  </si>
  <si>
    <t>water resource</t>
  </si>
  <si>
    <t>tourism</t>
  </si>
  <si>
    <t>other amenities</t>
  </si>
  <si>
    <t>fodder</t>
  </si>
  <si>
    <t>other plant products (reeds, medicines…)</t>
  </si>
  <si>
    <t>grazing (natural land)</t>
  </si>
  <si>
    <t>Ecosystem value at restoration/replacement costs</t>
  </si>
  <si>
    <t>(Premium placed on maintaining resources and landscapes for future possible direct and indirect uses, some of which may not be known now - Gough/Foster, IUCN-Value)</t>
  </si>
  <si>
    <t>A - Physical accounts</t>
  </si>
  <si>
    <t>B - Monetary accounts</t>
  </si>
  <si>
    <t>BALANCE OF ECOSYSTEM WEALTH</t>
  </si>
  <si>
    <t>hectares &amp; stocks</t>
  </si>
  <si>
    <t>fishermen &amp; catches</t>
  </si>
  <si>
    <t>hunters &amp; catches</t>
  </si>
  <si>
    <t>visitors</t>
  </si>
  <si>
    <t>fodder (from natural land)</t>
  </si>
  <si>
    <t>tons</t>
  </si>
  <si>
    <t>farmers and production</t>
  </si>
  <si>
    <t>abstraction</t>
  </si>
  <si>
    <t>m3</t>
  </si>
  <si>
    <t>days of rain, mm</t>
  </si>
  <si>
    <t>€</t>
  </si>
  <si>
    <r>
      <t xml:space="preserve">¤ DPSIR clusters (+ natural disturbance): </t>
    </r>
    <r>
      <rPr>
        <b/>
        <sz val="10"/>
        <rFont val="Arial"/>
        <family val="2"/>
      </rPr>
      <t>state</t>
    </r>
    <r>
      <rPr>
        <sz val="10"/>
        <rFont val="Arial"/>
        <family val="0"/>
      </rPr>
      <t xml:space="preserve"> as the central variable</t>
    </r>
  </si>
  <si>
    <r>
      <t xml:space="preserve">¤ </t>
    </r>
    <r>
      <rPr>
        <b/>
        <sz val="10"/>
        <rFont val="Arial"/>
        <family val="2"/>
      </rPr>
      <t>Health</t>
    </r>
    <r>
      <rPr>
        <sz val="10"/>
        <rFont val="Arial"/>
        <family val="0"/>
      </rPr>
      <t xml:space="preserve"> of ecosystem assessment: diagnosis of "ecosystem distress syndrome" </t>
    </r>
  </si>
  <si>
    <r>
      <t xml:space="preserve">¤ Investigation of natural disturbance and anthropogenic </t>
    </r>
    <r>
      <rPr>
        <b/>
        <sz val="10"/>
        <rFont val="Arial"/>
        <family val="2"/>
      </rPr>
      <t>stress</t>
    </r>
    <r>
      <rPr>
        <sz val="10"/>
        <rFont val="Arial"/>
        <family val="0"/>
      </rPr>
      <t xml:space="preserve"> (pressures) responsible of a given distress state</t>
    </r>
  </si>
  <si>
    <r>
      <t xml:space="preserve">¤ </t>
    </r>
    <r>
      <rPr>
        <b/>
        <sz val="10"/>
        <rFont val="Arial"/>
        <family val="2"/>
      </rPr>
      <t>Land &amp; ecosystem accounts</t>
    </r>
    <r>
      <rPr>
        <sz val="10"/>
        <rFont val="Arial"/>
        <family val="0"/>
      </rPr>
      <t>: land cover, land use and ecosystems</t>
    </r>
  </si>
  <si>
    <r>
      <t xml:space="preserve">¤ </t>
    </r>
    <r>
      <rPr>
        <b/>
        <sz val="10"/>
        <rFont val="Arial"/>
        <family val="2"/>
      </rPr>
      <t>Reference maps</t>
    </r>
    <r>
      <rPr>
        <sz val="10"/>
        <rFont val="Arial"/>
        <family val="0"/>
      </rPr>
      <t>: land cover, rivers and basins, relief, soil/sub-soil, administrative limits</t>
    </r>
  </si>
  <si>
    <r>
      <t xml:space="preserve">¤ Background maps: </t>
    </r>
    <r>
      <rPr>
        <b/>
        <sz val="10"/>
        <rFont val="Arial"/>
        <family val="2"/>
      </rPr>
      <t>bio-geographical regions, landscape types, corridors</t>
    </r>
  </si>
  <si>
    <r>
      <t xml:space="preserve">¤ </t>
    </r>
    <r>
      <rPr>
        <b/>
        <sz val="10"/>
        <rFont val="Arial"/>
        <family val="2"/>
      </rPr>
      <t>Site monitoring</t>
    </r>
  </si>
  <si>
    <r>
      <t xml:space="preserve">¤ </t>
    </r>
    <r>
      <rPr>
        <b/>
        <sz val="10"/>
        <rFont val="Arial"/>
        <family val="2"/>
      </rPr>
      <t>Sample monitoring</t>
    </r>
    <r>
      <rPr>
        <sz val="10"/>
        <rFont val="Arial"/>
        <family val="0"/>
      </rPr>
      <t xml:space="preserve"> data </t>
    </r>
  </si>
  <si>
    <r>
      <t xml:space="preserve">¤ Statistical </t>
    </r>
    <r>
      <rPr>
        <b/>
        <sz val="10"/>
        <rFont val="Arial"/>
        <family val="2"/>
      </rPr>
      <t>surveys</t>
    </r>
  </si>
  <si>
    <t>Rules of the game</t>
  </si>
  <si>
    <t>ECOSYSTEM ACCOUNTS OF WETLANDS</t>
  </si>
  <si>
    <t>JLW 22Feb05</t>
  </si>
  <si>
    <r>
      <t>¤</t>
    </r>
    <r>
      <rPr>
        <b/>
        <sz val="10"/>
        <rFont val="Arial"/>
        <family val="2"/>
      </rPr>
      <t xml:space="preserve"> Ecosystem health</t>
    </r>
    <r>
      <rPr>
        <sz val="10"/>
        <rFont val="Arial"/>
        <family val="0"/>
      </rPr>
      <t xml:space="preserve">: many table for various approaches of the same reality; </t>
    </r>
    <r>
      <rPr>
        <b/>
        <sz val="10"/>
        <rFont val="Arial"/>
        <family val="2"/>
      </rPr>
      <t>not all tables need to be filled in</t>
    </r>
    <r>
      <rPr>
        <sz val="10"/>
        <rFont val="Arial"/>
        <family val="0"/>
      </rPr>
      <t>; selection according to data</t>
    </r>
  </si>
  <si>
    <r>
      <t xml:space="preserve">¤ </t>
    </r>
    <r>
      <rPr>
        <b/>
        <sz val="10"/>
        <rFont val="Arial"/>
        <family val="2"/>
      </rPr>
      <t>Ecosystem wealth</t>
    </r>
    <r>
      <rPr>
        <sz val="10"/>
        <rFont val="Arial"/>
        <family val="0"/>
      </rPr>
      <t xml:space="preserve"> calculated in physical terms as </t>
    </r>
    <r>
      <rPr>
        <b/>
        <sz val="10"/>
        <rFont val="Arial"/>
        <family val="2"/>
      </rPr>
      <t>Stock x Health/Distress coefficient</t>
    </r>
  </si>
  <si>
    <r>
      <t xml:space="preserve">¤ </t>
    </r>
    <r>
      <rPr>
        <b/>
        <sz val="10"/>
        <rFont val="Arial"/>
        <family val="2"/>
      </rPr>
      <t>Natural capital accounts</t>
    </r>
    <r>
      <rPr>
        <sz val="10"/>
        <rFont val="Arial"/>
        <family val="0"/>
      </rPr>
      <t xml:space="preserve"> assess marketted and non (partly) marketted ecosystem assets and ecosystem goods and services</t>
    </r>
  </si>
  <si>
    <t>€/ha</t>
  </si>
  <si>
    <r>
      <t xml:space="preserve">¤ Stocks of ecosystems are defined in first instance </t>
    </r>
    <r>
      <rPr>
        <b/>
        <sz val="10"/>
        <rFont val="Arial"/>
        <family val="2"/>
      </rPr>
      <t xml:space="preserve">from CLC </t>
    </r>
    <r>
      <rPr>
        <sz val="10"/>
        <rFont val="Arial"/>
        <family val="0"/>
      </rPr>
      <t xml:space="preserve">&amp; rivers e-map </t>
    </r>
  </si>
  <si>
    <r>
      <t xml:space="preserve">¤ </t>
    </r>
    <r>
      <rPr>
        <b/>
        <sz val="10"/>
        <rFont val="Arial"/>
        <family val="2"/>
      </rPr>
      <t>Management or synthesis units</t>
    </r>
    <r>
      <rPr>
        <sz val="10"/>
        <rFont val="Arial"/>
        <family val="0"/>
      </rPr>
      <t xml:space="preserve"> such as designated areas for nature conservation, river basins, programme areas, regions…</t>
    </r>
  </si>
  <si>
    <r>
      <t>Impact on natural capital</t>
    </r>
    <r>
      <rPr>
        <sz val="10"/>
        <rFont val="Arial"/>
        <family val="0"/>
      </rPr>
      <t xml:space="preserve"> of change in wetlands condition </t>
    </r>
  </si>
  <si>
    <t>Diagnosis a</t>
  </si>
  <si>
    <t>Diagnosis b</t>
  </si>
  <si>
    <t>Diagnosis c</t>
  </si>
  <si>
    <r>
      <t xml:space="preserve">4. STRESS/PRESSURE TABLES , </t>
    </r>
    <r>
      <rPr>
        <b/>
        <u val="single"/>
        <sz val="12"/>
        <rFont val="Arial"/>
        <family val="2"/>
      </rPr>
      <t>to be developped in relation to land use accounts</t>
    </r>
  </si>
  <si>
    <t>??€</t>
  </si>
  <si>
    <t>2.2 - Detailed ecosystem state account (diagnosis background table)</t>
  </si>
  <si>
    <t>A - CLC-to-EUNIS TABLE</t>
  </si>
  <si>
    <t xml:space="preserve">B - DPSIR ANALYTICAL FRAMEWORK </t>
  </si>
  <si>
    <t>C - ECOSYSTEM DISTRESS DIAGNOSIS GRID</t>
  </si>
  <si>
    <t>D - ECOSYSTEM STRESS INVESTIGATION CHECKLIST</t>
  </si>
  <si>
    <t>STABILITY OF PATTERNS &amp; SUBSTRATES</t>
  </si>
  <si>
    <r>
      <t>Stability of substrate</t>
    </r>
    <r>
      <rPr>
        <i/>
        <sz val="10"/>
        <rFont val="Arial"/>
        <family val="2"/>
      </rPr>
      <t xml:space="preserve"> </t>
    </r>
  </si>
  <si>
    <t>13. Net change in ecosystem wealth 1990-2000</t>
  </si>
  <si>
    <t>River basin</t>
  </si>
  <si>
    <t>2 - SUMMARY ECOSYSTEM STATE ACCOUNT</t>
  </si>
  <si>
    <t>3. NATURAL CAPITAL ACCOUNT OF WETLANDS</t>
  </si>
  <si>
    <t>Land cover accounts/CLC</t>
  </si>
  <si>
    <t>id.</t>
  </si>
  <si>
    <t>CLC + Transport networks + Dams</t>
  </si>
  <si>
    <t>PEEN + Transport networks + Dams</t>
  </si>
  <si>
    <t xml:space="preserve">CLC/CORILIS + Rivers + Transport networks + dams </t>
  </si>
  <si>
    <t>Parcelisation index based on Landsat</t>
  </si>
  <si>
    <t>Water accounts and/or satellite images</t>
  </si>
  <si>
    <t>Hydrological modelling (LARA, EuroHarp…)</t>
  </si>
  <si>
    <t>SPOT/Vegetation images (e.g. GeoSuccess)</t>
  </si>
  <si>
    <t>Source / Feasibility</t>
  </si>
  <si>
    <t>Short term</t>
  </si>
  <si>
    <t>Medium term</t>
  </si>
  <si>
    <t>TBD</t>
  </si>
  <si>
    <t>???</t>
  </si>
  <si>
    <t>?</t>
  </si>
  <si>
    <t>s/t Rice fields</t>
  </si>
  <si>
    <t>s/t Pastures/ Wtlds</t>
  </si>
  <si>
    <t>s/t Land principally occupied by agriculture, with significant areas of natural vegetation/ Wtlds</t>
  </si>
  <si>
    <t>s/t Broad-leaved forest/ Wtlds</t>
  </si>
  <si>
    <t>s/t Coniferous forest/ Wtlds</t>
  </si>
  <si>
    <t>s/t Mixed forest/ Wtlds</t>
  </si>
  <si>
    <t>s/t Natural grassland/ Wtlds</t>
  </si>
  <si>
    <t>s/t Moors and heathland/ Wtlds</t>
  </si>
  <si>
    <t>s/t Beaches, dunes, sand plains/ Wtlds</t>
  </si>
  <si>
    <t>s/t Inland marshes</t>
  </si>
  <si>
    <t>s/t Peatbogs</t>
  </si>
  <si>
    <t>s/t s/talt marshes</t>
  </si>
  <si>
    <t>s/t s/talines</t>
  </si>
  <si>
    <t>s/t Intertidal flats</t>
  </si>
  <si>
    <t>s/t Coastal lagoons</t>
  </si>
  <si>
    <t>s/t Estuaries</t>
  </si>
  <si>
    <t>BALANCE OF ECOSYSTEMS STOCKS</t>
  </si>
  <si>
    <r>
      <t xml:space="preserve">¤ </t>
    </r>
    <r>
      <rPr>
        <b/>
        <sz val="10"/>
        <rFont val="Arial"/>
        <family val="2"/>
      </rPr>
      <t>Stress on ecosystems</t>
    </r>
    <r>
      <rPr>
        <sz val="10"/>
        <rFont val="Arial"/>
        <family val="0"/>
      </rPr>
      <t xml:space="preserve"> (generally, combination of several pressures) are mapped at the scale of land use accounts</t>
    </r>
  </si>
  <si>
    <t>(e.g. the Danube Delta)</t>
  </si>
  <si>
    <t>(e.g. Natura 2000 sites, Ramsar sites, River basin districts…)</t>
  </si>
  <si>
    <r>
      <t xml:space="preserve">¤ </t>
    </r>
    <r>
      <rPr>
        <b/>
        <sz val="10"/>
        <rFont val="Arial"/>
        <family val="2"/>
      </rPr>
      <t>Additional features/ details</t>
    </r>
    <r>
      <rPr>
        <sz val="10"/>
        <rFont val="Arial"/>
        <family val="0"/>
      </rPr>
      <t xml:space="preserve"> can be overlayed to the CLC map or integrated in accounts on a statistical basis</t>
    </r>
  </si>
  <si>
    <r>
      <t>¤ Integrated spatial analysis (</t>
    </r>
    <r>
      <rPr>
        <b/>
        <sz val="10"/>
        <rFont val="Arial"/>
        <family val="2"/>
      </rPr>
      <t>land/water/biodiversity</t>
    </r>
    <r>
      <rPr>
        <sz val="10"/>
        <rFont val="Arial"/>
        <family val="0"/>
      </rPr>
      <t>)</t>
    </r>
  </si>
  <si>
    <t>(e.g. salt marshes of West Mediterranean, or "wetlands")</t>
  </si>
  <si>
    <t>Birds, butterfly, plant inventories</t>
  </si>
  <si>
    <t>Region</t>
  </si>
  <si>
    <t>r1</t>
  </si>
  <si>
    <t>r2</t>
  </si>
  <si>
    <t>r3</t>
  </si>
  <si>
    <t>r4</t>
  </si>
  <si>
    <t>r5</t>
  </si>
  <si>
    <t>r6</t>
  </si>
  <si>
    <t>r7</t>
  </si>
  <si>
    <t>r8</t>
  </si>
  <si>
    <t>R</t>
  </si>
  <si>
    <t>b1</t>
  </si>
  <si>
    <t>b2</t>
  </si>
  <si>
    <t>b3</t>
  </si>
  <si>
    <t>b4</t>
  </si>
  <si>
    <t>b5</t>
  </si>
  <si>
    <t>b6</t>
  </si>
  <si>
    <t>b7</t>
  </si>
  <si>
    <t>b8</t>
  </si>
  <si>
    <t>B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</si>
</sst>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[$€-2]\ #,##0.00_);[Red]\([$€-2]\ #,##0.00\)"/>
    <numFmt numFmtId="185" formatCode="0.000"/>
  </numFmts>
  <fonts count="7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u val="single"/>
      <sz val="12"/>
      <name val="Arial"/>
      <family val="2"/>
    </font>
    <font>
      <b/>
      <i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9"/>
      <color indexed="8"/>
      <name val="Times New Roman"/>
      <family val="1"/>
    </font>
    <font>
      <b/>
      <sz val="12"/>
      <color indexed="21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0"/>
      <color indexed="21"/>
      <name val="Arial"/>
      <family val="2"/>
    </font>
    <font>
      <b/>
      <sz val="10"/>
      <color indexed="12"/>
      <name val="Arial"/>
      <family val="2"/>
    </font>
    <font>
      <sz val="8"/>
      <color indexed="8"/>
      <name val="Times New Roman"/>
      <family val="1"/>
    </font>
    <font>
      <b/>
      <sz val="10"/>
      <color indexed="9"/>
      <name val="Arial"/>
      <family val="2"/>
    </font>
    <font>
      <b/>
      <sz val="9"/>
      <color indexed="17"/>
      <name val="Arial"/>
      <family val="2"/>
    </font>
    <font>
      <b/>
      <sz val="9"/>
      <color indexed="19"/>
      <name val="Arial"/>
      <family val="2"/>
    </font>
    <font>
      <b/>
      <sz val="9"/>
      <color indexed="63"/>
      <name val="Arial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sz val="14"/>
      <name val="Arial"/>
      <family val="2"/>
    </font>
    <font>
      <b/>
      <sz val="9"/>
      <color indexed="11"/>
      <name val="Arial"/>
      <family val="2"/>
    </font>
    <font>
      <b/>
      <sz val="12"/>
      <color indexed="53"/>
      <name val="Arial"/>
      <family val="2"/>
    </font>
    <font>
      <b/>
      <sz val="12"/>
      <color indexed="11"/>
      <name val="Arial"/>
      <family val="2"/>
    </font>
    <font>
      <b/>
      <sz val="12"/>
      <color indexed="17"/>
      <name val="Arial"/>
      <family val="2"/>
    </font>
    <font>
      <b/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4"/>
      <color indexed="53"/>
      <name val="Arial"/>
      <family val="2"/>
    </font>
    <font>
      <b/>
      <sz val="14"/>
      <color indexed="11"/>
      <name val="Arial"/>
      <family val="2"/>
    </font>
    <font>
      <b/>
      <sz val="14"/>
      <color indexed="17"/>
      <name val="Arial"/>
      <family val="2"/>
    </font>
    <font>
      <b/>
      <sz val="14"/>
      <color indexed="19"/>
      <name val="Arial"/>
      <family val="2"/>
    </font>
    <font>
      <b/>
      <sz val="14"/>
      <color indexed="63"/>
      <name val="Arial"/>
      <family val="2"/>
    </font>
    <font>
      <b/>
      <sz val="14"/>
      <color indexed="21"/>
      <name val="Arial"/>
      <family val="2"/>
    </font>
    <font>
      <b/>
      <sz val="14"/>
      <color indexed="12"/>
      <name val="Arial"/>
      <family val="2"/>
    </font>
    <font>
      <sz val="18"/>
      <name val="Arial"/>
      <family val="2"/>
    </font>
    <font>
      <sz val="10"/>
      <color indexed="11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11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b/>
      <sz val="9"/>
      <color indexed="53"/>
      <name val="Arial"/>
      <family val="2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36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2"/>
      <color indexed="54"/>
      <name val="Arial"/>
      <family val="2"/>
    </font>
    <font>
      <b/>
      <sz val="12"/>
      <color indexed="19"/>
      <name val="Arial Baltic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b/>
      <sz val="16"/>
      <color indexed="21"/>
      <name val="Arial"/>
      <family val="2"/>
    </font>
    <font>
      <sz val="16"/>
      <color indexed="8"/>
      <name val="Times New Roman"/>
      <family val="1"/>
    </font>
    <font>
      <b/>
      <sz val="16"/>
      <color indexed="53"/>
      <name val="Arial"/>
      <family val="2"/>
    </font>
    <font>
      <b/>
      <sz val="16"/>
      <color indexed="11"/>
      <name val="Arial"/>
      <family val="2"/>
    </font>
    <font>
      <b/>
      <sz val="16"/>
      <color indexed="17"/>
      <name val="Arial"/>
      <family val="2"/>
    </font>
    <font>
      <b/>
      <sz val="16"/>
      <color indexed="19"/>
      <name val="Arial"/>
      <family val="2"/>
    </font>
    <font>
      <b/>
      <sz val="16"/>
      <color indexed="63"/>
      <name val="Arial"/>
      <family val="2"/>
    </font>
    <font>
      <b/>
      <sz val="16"/>
      <color indexed="12"/>
      <name val="Arial"/>
      <family val="2"/>
    </font>
    <font>
      <b/>
      <sz val="16"/>
      <color indexed="8"/>
      <name val="Times New Roman"/>
      <family val="1"/>
    </font>
    <font>
      <i/>
      <sz val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lightUp">
        <bgColor indexed="9"/>
      </patternFill>
    </fill>
    <fill>
      <patternFill patternType="lightUp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7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2" borderId="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5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vertical="top" wrapText="1"/>
    </xf>
    <xf numFmtId="0" fontId="0" fillId="0" borderId="4" xfId="0" applyBorder="1" applyAlignment="1">
      <alignment/>
    </xf>
    <xf numFmtId="0" fontId="12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2" fillId="2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12" fillId="2" borderId="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18" fillId="0" borderId="6" xfId="0" applyNumberFormat="1" applyFont="1" applyFill="1" applyBorder="1" applyAlignment="1">
      <alignment/>
    </xf>
    <xf numFmtId="0" fontId="0" fillId="0" borderId="7" xfId="0" applyFont="1" applyBorder="1" applyAlignment="1">
      <alignment horizontal="right"/>
    </xf>
    <xf numFmtId="1" fontId="0" fillId="0" borderId="8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 wrapText="1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/>
    </xf>
    <xf numFmtId="0" fontId="0" fillId="0" borderId="7" xfId="0" applyFill="1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5" fillId="2" borderId="1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/>
    </xf>
    <xf numFmtId="0" fontId="17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8" fillId="0" borderId="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1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183" fontId="0" fillId="0" borderId="6" xfId="0" applyNumberFormat="1" applyFont="1" applyBorder="1" applyAlignment="1">
      <alignment/>
    </xf>
    <xf numFmtId="183" fontId="1" fillId="0" borderId="2" xfId="0" applyNumberFormat="1" applyFont="1" applyBorder="1" applyAlignment="1">
      <alignment/>
    </xf>
    <xf numFmtId="0" fontId="17" fillId="3" borderId="14" xfId="0" applyFont="1" applyFill="1" applyBorder="1" applyAlignment="1">
      <alignment/>
    </xf>
    <xf numFmtId="0" fontId="0" fillId="0" borderId="4" xfId="0" applyFont="1" applyBorder="1" applyAlignment="1">
      <alignment/>
    </xf>
    <xf numFmtId="2" fontId="0" fillId="0" borderId="0" xfId="0" applyNumberFormat="1" applyFont="1" applyBorder="1" applyAlignment="1">
      <alignment/>
    </xf>
    <xf numFmtId="183" fontId="0" fillId="3" borderId="0" xfId="0" applyNumberFormat="1" applyFont="1" applyFill="1" applyBorder="1" applyAlignment="1">
      <alignment/>
    </xf>
    <xf numFmtId="183" fontId="0" fillId="4" borderId="11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183" fontId="0" fillId="3" borderId="8" xfId="0" applyNumberFormat="1" applyFont="1" applyFill="1" applyBorder="1" applyAlignment="1">
      <alignment/>
    </xf>
    <xf numFmtId="2" fontId="0" fillId="0" borderId="8" xfId="0" applyNumberFormat="1" applyFont="1" applyBorder="1" applyAlignment="1">
      <alignment/>
    </xf>
    <xf numFmtId="183" fontId="0" fillId="4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8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8" xfId="0" applyFont="1" applyFill="1" applyBorder="1" applyAlignment="1">
      <alignment horizontal="right" vertical="top" wrapText="1"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2" xfId="0" applyFont="1" applyBorder="1" applyAlignment="1">
      <alignment/>
    </xf>
    <xf numFmtId="0" fontId="5" fillId="2" borderId="4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4" xfId="0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7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/>
    </xf>
    <xf numFmtId="0" fontId="0" fillId="0" borderId="8" xfId="0" applyBorder="1" applyAlignment="1">
      <alignment/>
    </xf>
    <xf numFmtId="0" fontId="21" fillId="0" borderId="4" xfId="0" applyFont="1" applyBorder="1" applyAlignment="1">
      <alignment/>
    </xf>
    <xf numFmtId="0" fontId="21" fillId="0" borderId="15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24" fillId="0" borderId="4" xfId="0" applyFont="1" applyBorder="1" applyAlignment="1">
      <alignment/>
    </xf>
    <xf numFmtId="0" fontId="24" fillId="0" borderId="15" xfId="0" applyFont="1" applyBorder="1" applyAlignment="1">
      <alignment/>
    </xf>
    <xf numFmtId="0" fontId="25" fillId="0" borderId="4" xfId="0" applyFont="1" applyBorder="1" applyAlignment="1">
      <alignment/>
    </xf>
    <xf numFmtId="0" fontId="25" fillId="0" borderId="15" xfId="0" applyFont="1" applyBorder="1" applyAlignment="1">
      <alignment/>
    </xf>
    <xf numFmtId="0" fontId="26" fillId="0" borderId="4" xfId="0" applyFont="1" applyBorder="1" applyAlignment="1">
      <alignment/>
    </xf>
    <xf numFmtId="0" fontId="26" fillId="0" borderId="15" xfId="0" applyFont="1" applyBorder="1" applyAlignment="1">
      <alignment/>
    </xf>
    <xf numFmtId="0" fontId="27" fillId="0" borderId="4" xfId="0" applyFont="1" applyBorder="1" applyAlignment="1">
      <alignment/>
    </xf>
    <xf numFmtId="0" fontId="27" fillId="0" borderId="15" xfId="0" applyFont="1" applyBorder="1" applyAlignment="1">
      <alignment/>
    </xf>
    <xf numFmtId="0" fontId="21" fillId="0" borderId="7" xfId="0" applyFont="1" applyBorder="1" applyAlignment="1">
      <alignment/>
    </xf>
    <xf numFmtId="0" fontId="21" fillId="0" borderId="9" xfId="0" applyFont="1" applyBorder="1" applyAlignment="1">
      <alignment/>
    </xf>
    <xf numFmtId="0" fontId="0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8" xfId="0" applyBorder="1" applyAlignment="1">
      <alignment/>
    </xf>
    <xf numFmtId="0" fontId="21" fillId="0" borderId="9" xfId="0" applyFont="1" applyBorder="1" applyAlignment="1">
      <alignment textRotation="90" wrapText="1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1" fillId="0" borderId="0" xfId="0" applyFont="1" applyBorder="1" applyAlignment="1">
      <alignment textRotation="90" wrapText="1"/>
    </xf>
    <xf numFmtId="0" fontId="0" fillId="0" borderId="0" xfId="0" applyBorder="1" applyAlignment="1">
      <alignment textRotation="90" wrapText="1"/>
    </xf>
    <xf numFmtId="0" fontId="1" fillId="6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1" fillId="0" borderId="0" xfId="0" applyFont="1" applyBorder="1" applyAlignment="1">
      <alignment wrapText="1"/>
    </xf>
    <xf numFmtId="0" fontId="2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textRotation="90" wrapText="1"/>
    </xf>
    <xf numFmtId="0" fontId="0" fillId="6" borderId="6" xfId="0" applyFill="1" applyBorder="1" applyAlignment="1">
      <alignment/>
    </xf>
    <xf numFmtId="0" fontId="0" fillId="6" borderId="2" xfId="0" applyFill="1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8" xfId="0" applyFont="1" applyBorder="1" applyAlignment="1">
      <alignment textRotation="90" wrapText="1"/>
    </xf>
    <xf numFmtId="0" fontId="36" fillId="0" borderId="2" xfId="0" applyFont="1" applyBorder="1" applyAlignment="1">
      <alignment horizontal="center"/>
    </xf>
    <xf numFmtId="0" fontId="8" fillId="6" borderId="5" xfId="0" applyFont="1" applyFill="1" applyBorder="1" applyAlignment="1">
      <alignment horizontal="right" wrapText="1"/>
    </xf>
    <xf numFmtId="0" fontId="28" fillId="0" borderId="15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wrapText="1"/>
    </xf>
    <xf numFmtId="0" fontId="42" fillId="0" borderId="2" xfId="0" applyFont="1" applyBorder="1" applyAlignment="1" quotePrefix="1">
      <alignment horizontal="center" wrapText="1"/>
    </xf>
    <xf numFmtId="0" fontId="8" fillId="6" borderId="5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0" fillId="0" borderId="6" xfId="0" applyFill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" xfId="0" applyFill="1" applyBorder="1" applyAlignment="1">
      <alignment/>
    </xf>
    <xf numFmtId="0" fontId="8" fillId="5" borderId="12" xfId="0" applyFont="1" applyFill="1" applyBorder="1" applyAlignment="1">
      <alignment horizontal="left"/>
    </xf>
    <xf numFmtId="0" fontId="1" fillId="5" borderId="13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44" fillId="0" borderId="4" xfId="0" applyFont="1" applyBorder="1" applyAlignment="1">
      <alignment horizontal="right"/>
    </xf>
    <xf numFmtId="0" fontId="4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1" fontId="18" fillId="6" borderId="5" xfId="0" applyNumberFormat="1" applyFont="1" applyFill="1" applyBorder="1" applyAlignment="1">
      <alignment/>
    </xf>
    <xf numFmtId="1" fontId="0" fillId="6" borderId="4" xfId="0" applyNumberFormat="1" applyFont="1" applyFill="1" applyBorder="1" applyAlignment="1">
      <alignment/>
    </xf>
    <xf numFmtId="1" fontId="0" fillId="6" borderId="7" xfId="0" applyNumberFormat="1" applyFont="1" applyFill="1" applyBorder="1" applyAlignment="1">
      <alignment/>
    </xf>
    <xf numFmtId="0" fontId="0" fillId="5" borderId="0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horizontal="right" vertical="top" wrapText="1"/>
    </xf>
    <xf numFmtId="0" fontId="10" fillId="5" borderId="0" xfId="0" applyFont="1" applyFill="1" applyBorder="1" applyAlignment="1">
      <alignment vertical="top" wrapText="1"/>
    </xf>
    <xf numFmtId="0" fontId="0" fillId="5" borderId="0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183" fontId="0" fillId="0" borderId="0" xfId="0" applyNumberFormat="1" applyFont="1" applyBorder="1" applyAlignment="1">
      <alignment/>
    </xf>
    <xf numFmtId="0" fontId="29" fillId="0" borderId="4" xfId="0" applyFont="1" applyBorder="1" applyAlignment="1">
      <alignment/>
    </xf>
    <xf numFmtId="0" fontId="29" fillId="0" borderId="15" xfId="0" applyFont="1" applyBorder="1" applyAlignment="1">
      <alignment/>
    </xf>
    <xf numFmtId="0" fontId="45" fillId="0" borderId="14" xfId="0" applyFont="1" applyBorder="1" applyAlignment="1">
      <alignment horizontal="left"/>
    </xf>
    <xf numFmtId="0" fontId="45" fillId="0" borderId="9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19" fillId="0" borderId="3" xfId="0" applyFont="1" applyBorder="1" applyAlignment="1">
      <alignment horizontal="center" vertical="center" textRotation="90" wrapText="1"/>
    </xf>
    <xf numFmtId="0" fontId="20" fillId="0" borderId="3" xfId="0" applyFont="1" applyBorder="1" applyAlignment="1">
      <alignment horizontal="center" vertical="center" textRotation="90" wrapText="1"/>
    </xf>
    <xf numFmtId="0" fontId="49" fillId="0" borderId="5" xfId="0" applyFont="1" applyBorder="1" applyAlignment="1">
      <alignment/>
    </xf>
    <xf numFmtId="0" fontId="49" fillId="0" borderId="14" xfId="0" applyFont="1" applyBorder="1" applyAlignment="1">
      <alignment/>
    </xf>
    <xf numFmtId="0" fontId="8" fillId="0" borderId="7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0" fillId="0" borderId="0" xfId="0" applyFont="1" applyBorder="1" applyAlignment="1">
      <alignment textRotation="90" wrapText="1"/>
    </xf>
    <xf numFmtId="0" fontId="1" fillId="6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6" borderId="5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Fill="1" applyBorder="1" applyAlignment="1">
      <alignment/>
    </xf>
    <xf numFmtId="0" fontId="50" fillId="0" borderId="0" xfId="0" applyFont="1" applyBorder="1" applyAlignment="1">
      <alignment/>
    </xf>
    <xf numFmtId="0" fontId="1" fillId="6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Border="1" applyAlignment="1">
      <alignment textRotation="90" wrapText="1"/>
    </xf>
    <xf numFmtId="0" fontId="51" fillId="0" borderId="0" xfId="0" applyFont="1" applyBorder="1" applyAlignment="1">
      <alignment textRotation="90" wrapText="1"/>
    </xf>
    <xf numFmtId="0" fontId="52" fillId="0" borderId="0" xfId="0" applyFont="1" applyBorder="1" applyAlignment="1">
      <alignment textRotation="90" wrapText="1"/>
    </xf>
    <xf numFmtId="0" fontId="3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textRotation="90" wrapText="1"/>
    </xf>
    <xf numFmtId="0" fontId="4" fillId="0" borderId="0" xfId="0" applyFont="1" applyBorder="1" applyAlignment="1">
      <alignment textRotation="90" wrapText="1"/>
    </xf>
    <xf numFmtId="0" fontId="4" fillId="0" borderId="0" xfId="0" applyFont="1" applyFill="1" applyBorder="1" applyAlignment="1">
      <alignment textRotation="90" wrapText="1"/>
    </xf>
    <xf numFmtId="0" fontId="30" fillId="0" borderId="3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 vertical="center" textRotation="90" wrapText="1"/>
    </xf>
    <xf numFmtId="0" fontId="31" fillId="0" borderId="3" xfId="0" applyFont="1" applyBorder="1" applyAlignment="1">
      <alignment horizontal="center" vertical="center" textRotation="90" wrapText="1"/>
    </xf>
    <xf numFmtId="0" fontId="32" fillId="0" borderId="3" xfId="0" applyFont="1" applyBorder="1" applyAlignment="1">
      <alignment horizontal="center" vertical="center" textRotation="90" wrapText="1"/>
    </xf>
    <xf numFmtId="0" fontId="33" fillId="0" borderId="3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0" fillId="0" borderId="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 vertical="center" textRotation="90" wrapText="1"/>
    </xf>
    <xf numFmtId="0" fontId="33" fillId="0" borderId="0" xfId="0" applyFont="1" applyBorder="1" applyAlignment="1">
      <alignment horizontal="center" vertical="center" textRotation="90" wrapText="1"/>
    </xf>
    <xf numFmtId="0" fontId="34" fillId="0" borderId="0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textRotation="90" wrapText="1"/>
    </xf>
    <xf numFmtId="0" fontId="53" fillId="0" borderId="0" xfId="0" applyFont="1" applyBorder="1" applyAlignment="1">
      <alignment textRotation="90" wrapText="1"/>
    </xf>
    <xf numFmtId="0" fontId="54" fillId="0" borderId="0" xfId="0" applyFont="1" applyBorder="1" applyAlignment="1">
      <alignment textRotation="90" wrapText="1"/>
    </xf>
    <xf numFmtId="0" fontId="37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textRotation="90" wrapText="1"/>
    </xf>
    <xf numFmtId="0" fontId="28" fillId="0" borderId="0" xfId="0" applyFont="1" applyBorder="1" applyAlignment="1">
      <alignment textRotation="90" wrapText="1"/>
    </xf>
    <xf numFmtId="0" fontId="28" fillId="0" borderId="0" xfId="0" applyFont="1" applyFill="1" applyBorder="1" applyAlignment="1">
      <alignment textRotation="90" wrapText="1"/>
    </xf>
    <xf numFmtId="0" fontId="0" fillId="0" borderId="4" xfId="0" applyBorder="1" applyAlignment="1">
      <alignment/>
    </xf>
    <xf numFmtId="0" fontId="0" fillId="0" borderId="15" xfId="0" applyBorder="1" applyAlignment="1">
      <alignment horizontal="center"/>
    </xf>
    <xf numFmtId="0" fontId="30" fillId="0" borderId="2" xfId="0" applyFont="1" applyBorder="1" applyAlignment="1">
      <alignment horizontal="center" vertical="center" textRotation="90" wrapText="1"/>
    </xf>
    <xf numFmtId="0" fontId="31" fillId="0" borderId="2" xfId="0" applyFont="1" applyBorder="1" applyAlignment="1">
      <alignment horizontal="center" vertical="center" textRotation="90" wrapText="1"/>
    </xf>
    <xf numFmtId="0" fontId="32" fillId="0" borderId="2" xfId="0" applyFont="1" applyBorder="1" applyAlignment="1">
      <alignment horizontal="center" vertical="center" textRotation="90" wrapText="1"/>
    </xf>
    <xf numFmtId="0" fontId="33" fillId="0" borderId="2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30" fillId="0" borderId="6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4" fillId="0" borderId="7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2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55" fillId="0" borderId="2" xfId="0" applyFont="1" applyBorder="1" applyAlignment="1" quotePrefix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right"/>
    </xf>
    <xf numFmtId="0" fontId="18" fillId="0" borderId="5" xfId="0" applyFont="1" applyBorder="1" applyAlignment="1">
      <alignment horizontal="right"/>
    </xf>
    <xf numFmtId="0" fontId="8" fillId="6" borderId="3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6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0" fontId="6" fillId="0" borderId="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0" fillId="6" borderId="8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6" borderId="15" xfId="0" applyFont="1" applyFill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textRotation="90" wrapText="1"/>
    </xf>
    <xf numFmtId="0" fontId="0" fillId="6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5" borderId="10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16" fontId="0" fillId="0" borderId="15" xfId="0" applyNumberFormat="1" applyFont="1" applyFill="1" applyBorder="1" applyAlignment="1" quotePrefix="1">
      <alignment horizontal="center" wrapText="1"/>
    </xf>
    <xf numFmtId="0" fontId="0" fillId="0" borderId="15" xfId="0" applyFont="1" applyFill="1" applyBorder="1" applyAlignment="1" quotePrefix="1">
      <alignment horizontal="center" wrapText="1"/>
    </xf>
    <xf numFmtId="0" fontId="0" fillId="0" borderId="9" xfId="0" applyFont="1" applyFill="1" applyBorder="1" applyAlignment="1" quotePrefix="1">
      <alignment horizontal="center" wrapText="1"/>
    </xf>
    <xf numFmtId="0" fontId="28" fillId="0" borderId="0" xfId="0" applyFont="1" applyBorder="1" applyAlignment="1">
      <alignment horizontal="center" textRotation="90" wrapText="1"/>
    </xf>
    <xf numFmtId="0" fontId="0" fillId="0" borderId="14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0" fillId="5" borderId="12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18" fillId="0" borderId="2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18" fillId="0" borderId="4" xfId="0" applyFont="1" applyBorder="1" applyAlignment="1">
      <alignment horizontal="right"/>
    </xf>
    <xf numFmtId="0" fontId="17" fillId="0" borderId="1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46" fillId="5" borderId="3" xfId="0" applyFont="1" applyFill="1" applyBorder="1" applyAlignment="1">
      <alignment horizontal="center" vertical="center" textRotation="90" wrapText="1"/>
    </xf>
    <xf numFmtId="0" fontId="47" fillId="5" borderId="3" xfId="0" applyFont="1" applyFill="1" applyBorder="1" applyAlignment="1">
      <alignment horizontal="center" vertical="center" textRotation="90" wrapText="1"/>
    </xf>
    <xf numFmtId="0" fontId="48" fillId="5" borderId="3" xfId="0" applyFont="1" applyFill="1" applyBorder="1" applyAlignment="1">
      <alignment horizontal="center" vertical="center" textRotation="90" wrapText="1"/>
    </xf>
    <xf numFmtId="0" fontId="43" fillId="0" borderId="3" xfId="0" applyFont="1" applyFill="1" applyBorder="1" applyAlignment="1">
      <alignment/>
    </xf>
    <xf numFmtId="0" fontId="19" fillId="0" borderId="3" xfId="0" applyFont="1" applyFill="1" applyBorder="1" applyAlignment="1">
      <alignment horizontal="center" vertical="center" textRotation="90" wrapText="1"/>
    </xf>
    <xf numFmtId="0" fontId="20" fillId="0" borderId="3" xfId="0" applyFont="1" applyFill="1" applyBorder="1" applyAlignment="1">
      <alignment horizontal="center" vertical="center" textRotation="90" wrapText="1"/>
    </xf>
    <xf numFmtId="0" fontId="58" fillId="0" borderId="3" xfId="0" applyFont="1" applyBorder="1" applyAlignment="1">
      <alignment horizontal="center"/>
    </xf>
    <xf numFmtId="0" fontId="58" fillId="0" borderId="2" xfId="0" applyFont="1" applyBorder="1" applyAlignment="1">
      <alignment horizontal="center" vertical="center" textRotation="90" wrapText="1"/>
    </xf>
    <xf numFmtId="0" fontId="31" fillId="5" borderId="3" xfId="0" applyFont="1" applyFill="1" applyBorder="1" applyAlignment="1">
      <alignment horizontal="center"/>
    </xf>
    <xf numFmtId="0" fontId="32" fillId="5" borderId="3" xfId="0" applyFont="1" applyFill="1" applyBorder="1" applyAlignment="1">
      <alignment horizontal="center"/>
    </xf>
    <xf numFmtId="0" fontId="33" fillId="5" borderId="3" xfId="0" applyFont="1" applyFill="1" applyBorder="1" applyAlignment="1">
      <alignment horizontal="center"/>
    </xf>
    <xf numFmtId="0" fontId="58" fillId="5" borderId="3" xfId="0" applyFont="1" applyFill="1" applyBorder="1" applyAlignment="1">
      <alignment horizontal="center"/>
    </xf>
    <xf numFmtId="0" fontId="31" fillId="5" borderId="2" xfId="0" applyFont="1" applyFill="1" applyBorder="1" applyAlignment="1">
      <alignment horizontal="center" vertical="center" textRotation="90" wrapText="1"/>
    </xf>
    <xf numFmtId="0" fontId="32" fillId="5" borderId="2" xfId="0" applyFont="1" applyFill="1" applyBorder="1" applyAlignment="1">
      <alignment horizontal="center" vertical="center" textRotation="90" wrapText="1"/>
    </xf>
    <xf numFmtId="0" fontId="33" fillId="5" borderId="2" xfId="0" applyFont="1" applyFill="1" applyBorder="1" applyAlignment="1">
      <alignment horizontal="center" vertical="center" textRotation="90" wrapText="1"/>
    </xf>
    <xf numFmtId="0" fontId="58" fillId="5" borderId="2" xfId="0" applyFont="1" applyFill="1" applyBorder="1" applyAlignment="1">
      <alignment horizontal="center" vertical="center" textRotation="90" wrapText="1"/>
    </xf>
    <xf numFmtId="0" fontId="0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31" fillId="5" borderId="6" xfId="0" applyFont="1" applyFill="1" applyBorder="1" applyAlignment="1">
      <alignment horizontal="center" vertical="center" textRotation="90" wrapText="1"/>
    </xf>
    <xf numFmtId="0" fontId="32" fillId="5" borderId="6" xfId="0" applyFont="1" applyFill="1" applyBorder="1" applyAlignment="1">
      <alignment horizontal="center" vertical="center" textRotation="90" wrapText="1"/>
    </xf>
    <xf numFmtId="0" fontId="33" fillId="5" borderId="6" xfId="0" applyFont="1" applyFill="1" applyBorder="1" applyAlignment="1">
      <alignment horizontal="center" vertical="center" textRotation="90" wrapText="1"/>
    </xf>
    <xf numFmtId="0" fontId="0" fillId="5" borderId="0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6" fillId="5" borderId="8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8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 horizontal="center"/>
    </xf>
    <xf numFmtId="0" fontId="0" fillId="5" borderId="6" xfId="0" applyFill="1" applyBorder="1" applyAlignment="1">
      <alignment/>
    </xf>
    <xf numFmtId="0" fontId="0" fillId="5" borderId="14" xfId="0" applyFill="1" applyBorder="1" applyAlignment="1">
      <alignment/>
    </xf>
    <xf numFmtId="1" fontId="18" fillId="0" borderId="14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0" fontId="8" fillId="6" borderId="1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/>
    </xf>
    <xf numFmtId="0" fontId="8" fillId="6" borderId="1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30" fillId="0" borderId="5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textRotation="90" wrapText="1"/>
    </xf>
    <xf numFmtId="0" fontId="8" fillId="6" borderId="12" xfId="0" applyFont="1" applyFill="1" applyBorder="1" applyAlignment="1">
      <alignment horizontal="center" vertical="center" textRotation="90" wrapText="1"/>
    </xf>
    <xf numFmtId="0" fontId="0" fillId="5" borderId="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31" fillId="5" borderId="5" xfId="0" applyFont="1" applyFill="1" applyBorder="1" applyAlignment="1">
      <alignment horizontal="center" vertical="center" textRotation="90" wrapText="1"/>
    </xf>
    <xf numFmtId="0" fontId="33" fillId="5" borderId="14" xfId="0" applyFont="1" applyFill="1" applyBorder="1" applyAlignment="1">
      <alignment horizontal="center" vertical="center" textRotation="90" wrapText="1"/>
    </xf>
    <xf numFmtId="0" fontId="0" fillId="5" borderId="4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6" fillId="5" borderId="7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" fontId="44" fillId="0" borderId="2" xfId="0" applyNumberFormat="1" applyFont="1" applyFill="1" applyBorder="1" applyAlignment="1">
      <alignment/>
    </xf>
    <xf numFmtId="1" fontId="44" fillId="0" borderId="11" xfId="0" applyNumberFormat="1" applyFont="1" applyFill="1" applyBorder="1" applyAlignment="1">
      <alignment/>
    </xf>
    <xf numFmtId="1" fontId="44" fillId="0" borderId="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7" fillId="0" borderId="5" xfId="0" applyFont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8" fillId="6" borderId="11" xfId="0" applyFont="1" applyFill="1" applyBorder="1" applyAlignment="1">
      <alignment horizontal="left" vertical="center"/>
    </xf>
    <xf numFmtId="0" fontId="0" fillId="6" borderId="10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6" borderId="12" xfId="0" applyFill="1" applyBorder="1" applyAlignment="1">
      <alignment vertical="top" wrapText="1"/>
    </xf>
    <xf numFmtId="0" fontId="0" fillId="6" borderId="18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19" xfId="0" applyFill="1" applyBorder="1" applyAlignment="1">
      <alignment/>
    </xf>
    <xf numFmtId="0" fontId="6" fillId="6" borderId="10" xfId="0" applyFont="1" applyFill="1" applyBorder="1" applyAlignment="1">
      <alignment horizontal="right" vertical="top" wrapText="1"/>
    </xf>
    <xf numFmtId="0" fontId="0" fillId="6" borderId="12" xfId="0" applyFill="1" applyBorder="1" applyAlignment="1">
      <alignment/>
    </xf>
    <xf numFmtId="0" fontId="0" fillId="6" borderId="9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8" fillId="0" borderId="4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/>
    </xf>
    <xf numFmtId="0" fontId="0" fillId="6" borderId="3" xfId="0" applyFont="1" applyFill="1" applyBorder="1" applyAlignment="1">
      <alignment/>
    </xf>
    <xf numFmtId="0" fontId="8" fillId="0" borderId="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6" fillId="0" borderId="0" xfId="0" applyNumberFormat="1" applyFont="1" applyBorder="1" applyAlignment="1">
      <alignment/>
    </xf>
    <xf numFmtId="0" fontId="8" fillId="0" borderId="1" xfId="0" applyFont="1" applyFill="1" applyBorder="1" applyAlignment="1" quotePrefix="1">
      <alignment horizontal="center"/>
    </xf>
    <xf numFmtId="0" fontId="8" fillId="0" borderId="8" xfId="0" applyFont="1" applyFill="1" applyBorder="1" applyAlignment="1" quotePrefix="1">
      <alignment horizontal="center"/>
    </xf>
    <xf numFmtId="0" fontId="0" fillId="6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/>
    </xf>
    <xf numFmtId="1" fontId="44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8" fillId="6" borderId="12" xfId="0" applyFont="1" applyFill="1" applyBorder="1" applyAlignment="1">
      <alignment/>
    </xf>
    <xf numFmtId="0" fontId="6" fillId="6" borderId="3" xfId="0" applyFont="1" applyFill="1" applyBorder="1" applyAlignment="1">
      <alignment horizontal="center"/>
    </xf>
    <xf numFmtId="0" fontId="18" fillId="6" borderId="13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17" fillId="0" borderId="14" xfId="0" applyFont="1" applyFill="1" applyBorder="1" applyAlignment="1">
      <alignment horizontal="center" wrapText="1"/>
    </xf>
    <xf numFmtId="0" fontId="56" fillId="0" borderId="15" xfId="0" applyFont="1" applyFill="1" applyBorder="1" applyAlignment="1">
      <alignment horizontal="center" wrapText="1"/>
    </xf>
    <xf numFmtId="0" fontId="17" fillId="6" borderId="9" xfId="0" applyFont="1" applyFill="1" applyBorder="1" applyAlignment="1">
      <alignment horizontal="center" wrapText="1"/>
    </xf>
    <xf numFmtId="0" fontId="56" fillId="0" borderId="4" xfId="0" applyFont="1" applyBorder="1" applyAlignment="1">
      <alignment wrapText="1"/>
    </xf>
    <xf numFmtId="0" fontId="1" fillId="0" borderId="4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6" fillId="0" borderId="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11" xfId="0" applyFont="1" applyFill="1" applyBorder="1" applyAlignment="1" quotePrefix="1">
      <alignment horizontal="center"/>
    </xf>
    <xf numFmtId="0" fontId="16" fillId="0" borderId="0" xfId="0" applyFont="1" applyFill="1" applyBorder="1" applyAlignment="1" quotePrefix="1">
      <alignment horizontal="center"/>
    </xf>
    <xf numFmtId="0" fontId="16" fillId="0" borderId="11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0" fillId="0" borderId="11" xfId="0" applyFont="1" applyFill="1" applyBorder="1" applyAlignment="1" quotePrefix="1">
      <alignment horizontal="center"/>
    </xf>
    <xf numFmtId="0" fontId="60" fillId="0" borderId="0" xfId="0" applyFont="1" applyFill="1" applyBorder="1" applyAlignment="1" quotePrefix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11" xfId="0" applyFont="1" applyFill="1" applyBorder="1" applyAlignment="1" quotePrefix="1">
      <alignment horizontal="center"/>
    </xf>
    <xf numFmtId="0" fontId="20" fillId="0" borderId="0" xfId="0" applyFont="1" applyFill="1" applyBorder="1" applyAlignment="1" quotePrefix="1">
      <alignment horizontal="center"/>
    </xf>
    <xf numFmtId="0" fontId="20" fillId="0" borderId="11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11" xfId="0" applyFont="1" applyFill="1" applyBorder="1" applyAlignment="1" quotePrefix="1">
      <alignment horizontal="center"/>
    </xf>
    <xf numFmtId="0" fontId="61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 quotePrefix="1">
      <alignment horizontal="center"/>
    </xf>
    <xf numFmtId="0" fontId="1" fillId="0" borderId="8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22" fillId="2" borderId="12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40" fillId="0" borderId="5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 textRotation="90" wrapText="1"/>
    </xf>
    <xf numFmtId="0" fontId="41" fillId="0" borderId="5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59" fillId="0" borderId="4" xfId="0" applyFont="1" applyBorder="1" applyAlignment="1">
      <alignment horizontal="center" vertical="center" textRotation="90" wrapText="1"/>
    </xf>
    <xf numFmtId="0" fontId="59" fillId="0" borderId="7" xfId="0" applyFont="1" applyBorder="1" applyAlignment="1">
      <alignment horizontal="center" vertical="center" textRotation="90" wrapText="1"/>
    </xf>
    <xf numFmtId="0" fontId="39" fillId="0" borderId="5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4" fillId="0" borderId="4" xfId="0" applyFont="1" applyBorder="1" applyAlignment="1">
      <alignment horizontal="center" vertical="center" textRotation="90" wrapText="1"/>
    </xf>
    <xf numFmtId="0" fontId="34" fillId="0" borderId="7" xfId="0" applyFont="1" applyBorder="1" applyAlignment="1">
      <alignment horizontal="center" vertical="center" textRotation="90" wrapText="1"/>
    </xf>
    <xf numFmtId="0" fontId="37" fillId="0" borderId="6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0" fillId="0" borderId="4" xfId="0" applyFont="1" applyBorder="1" applyAlignment="1">
      <alignment horizontal="center" vertical="center" textRotation="90" wrapText="1"/>
    </xf>
    <xf numFmtId="0" fontId="30" fillId="0" borderId="7" xfId="0" applyFont="1" applyBorder="1" applyAlignment="1">
      <alignment horizontal="center" vertical="center" textRotation="90" wrapText="1"/>
    </xf>
    <xf numFmtId="0" fontId="36" fillId="0" borderId="5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 textRotation="90" wrapText="1"/>
    </xf>
    <xf numFmtId="0" fontId="29" fillId="0" borderId="1" xfId="0" applyFont="1" applyBorder="1" applyAlignment="1">
      <alignment horizontal="center" vertical="center" textRotation="90" wrapText="1"/>
    </xf>
    <xf numFmtId="0" fontId="32" fillId="0" borderId="4" xfId="0" applyFont="1" applyBorder="1" applyAlignment="1">
      <alignment horizontal="center" vertical="center" textRotation="90" wrapText="1"/>
    </xf>
    <xf numFmtId="0" fontId="32" fillId="0" borderId="7" xfId="0" applyFont="1" applyBorder="1" applyAlignment="1">
      <alignment horizontal="center" vertical="center" textRotation="90" wrapText="1"/>
    </xf>
    <xf numFmtId="0" fontId="31" fillId="0" borderId="4" xfId="0" applyFont="1" applyBorder="1" applyAlignment="1">
      <alignment horizontal="center" vertical="center" textRotation="90" wrapText="1"/>
    </xf>
    <xf numFmtId="0" fontId="31" fillId="0" borderId="7" xfId="0" applyFont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 vertical="center" wrapText="1"/>
    </xf>
    <xf numFmtId="0" fontId="63" fillId="0" borderId="5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4" fillId="0" borderId="5" xfId="0" applyFont="1" applyBorder="1" applyAlignment="1">
      <alignment horizontal="center"/>
    </xf>
    <xf numFmtId="0" fontId="64" fillId="0" borderId="6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2" fillId="0" borderId="2" xfId="0" applyFont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 wrapText="1"/>
    </xf>
    <xf numFmtId="0" fontId="62" fillId="0" borderId="6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3" fillId="0" borderId="4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4" fillId="0" borderId="4" xfId="0" applyFont="1" applyBorder="1" applyAlignment="1">
      <alignment horizontal="center" vertical="center" textRotation="90" wrapText="1"/>
    </xf>
    <xf numFmtId="0" fontId="65" fillId="0" borderId="0" xfId="0" applyFont="1" applyBorder="1" applyAlignment="1">
      <alignment wrapText="1"/>
    </xf>
    <xf numFmtId="0" fontId="65" fillId="0" borderId="15" xfId="0" applyFont="1" applyBorder="1" applyAlignment="1">
      <alignment wrapText="1"/>
    </xf>
    <xf numFmtId="0" fontId="62" fillId="0" borderId="11" xfId="0" applyFont="1" applyBorder="1" applyAlignment="1">
      <alignment horizontal="center" vertical="center"/>
    </xf>
    <xf numFmtId="0" fontId="62" fillId="0" borderId="7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7" xfId="0" applyFont="1" applyBorder="1" applyAlignment="1">
      <alignment horizontal="center"/>
    </xf>
    <xf numFmtId="0" fontId="63" fillId="0" borderId="9" xfId="0" applyFont="1" applyBorder="1" applyAlignment="1">
      <alignment horizontal="center"/>
    </xf>
    <xf numFmtId="0" fontId="64" fillId="0" borderId="7" xfId="0" applyFont="1" applyBorder="1" applyAlignment="1">
      <alignment horizontal="center" vertical="center" textRotation="90" wrapText="1"/>
    </xf>
    <xf numFmtId="0" fontId="65" fillId="0" borderId="8" xfId="0" applyFont="1" applyBorder="1" applyAlignment="1">
      <alignment textRotation="90" wrapText="1"/>
    </xf>
    <xf numFmtId="0" fontId="65" fillId="0" borderId="9" xfId="0" applyFont="1" applyBorder="1" applyAlignment="1">
      <alignment textRotation="90" wrapText="1"/>
    </xf>
    <xf numFmtId="0" fontId="62" fillId="0" borderId="1" xfId="0" applyFont="1" applyBorder="1" applyAlignment="1">
      <alignment horizontal="center" vertical="center"/>
    </xf>
    <xf numFmtId="0" fontId="62" fillId="7" borderId="3" xfId="0" applyFont="1" applyFill="1" applyBorder="1" applyAlignment="1">
      <alignment horizontal="center" vertical="center" wrapText="1"/>
    </xf>
    <xf numFmtId="0" fontId="62" fillId="8" borderId="0" xfId="0" applyFont="1" applyFill="1" applyBorder="1" applyAlignment="1">
      <alignment horizontal="center" vertical="center" wrapText="1"/>
    </xf>
    <xf numFmtId="0" fontId="62" fillId="9" borderId="3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 textRotation="90" wrapText="1"/>
    </xf>
    <xf numFmtId="0" fontId="65" fillId="0" borderId="0" xfId="0" applyFont="1" applyBorder="1" applyAlignment="1">
      <alignment textRotation="90" wrapText="1"/>
    </xf>
    <xf numFmtId="0" fontId="67" fillId="0" borderId="0" xfId="0" applyFont="1" applyBorder="1" applyAlignment="1">
      <alignment horizontal="center" vertical="center" textRotation="90" wrapText="1"/>
    </xf>
    <xf numFmtId="0" fontId="68" fillId="0" borderId="0" xfId="0" applyFont="1" applyBorder="1" applyAlignment="1">
      <alignment horizontal="center" vertical="center" textRotation="90" wrapText="1"/>
    </xf>
    <xf numFmtId="0" fontId="63" fillId="0" borderId="0" xfId="0" applyFont="1" applyBorder="1" applyAlignment="1">
      <alignment textRotation="90" wrapText="1"/>
    </xf>
    <xf numFmtId="0" fontId="68" fillId="0" borderId="0" xfId="0" applyFont="1" applyFill="1" applyBorder="1" applyAlignment="1">
      <alignment horizontal="center" vertical="center" textRotation="90" wrapText="1"/>
    </xf>
    <xf numFmtId="0" fontId="65" fillId="0" borderId="0" xfId="0" applyFont="1" applyFill="1" applyBorder="1" applyAlignment="1">
      <alignment horizontal="center" vertical="center" textRotation="90" wrapText="1"/>
    </xf>
    <xf numFmtId="0" fontId="65" fillId="0" borderId="0" xfId="0" applyFont="1" applyFill="1" applyBorder="1" applyAlignment="1">
      <alignment textRotation="90" wrapText="1"/>
    </xf>
    <xf numFmtId="0" fontId="69" fillId="0" borderId="0" xfId="0" applyFont="1" applyFill="1" applyBorder="1" applyAlignment="1">
      <alignment horizontal="center" vertical="center" textRotation="90" wrapText="1"/>
    </xf>
    <xf numFmtId="0" fontId="70" fillId="0" borderId="0" xfId="0" applyFont="1" applyFill="1" applyBorder="1" applyAlignment="1">
      <alignment horizontal="center" vertical="center" textRotation="90" wrapText="1"/>
    </xf>
    <xf numFmtId="0" fontId="64" fillId="0" borderId="0" xfId="0" applyFont="1" applyFill="1" applyBorder="1" applyAlignment="1">
      <alignment horizontal="center" vertical="center" textRotation="90" wrapText="1"/>
    </xf>
    <xf numFmtId="0" fontId="71" fillId="0" borderId="0" xfId="0" applyFont="1" applyFill="1" applyBorder="1" applyAlignment="1">
      <alignment horizontal="center" vertical="center" textRotation="90" wrapText="1"/>
    </xf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textRotation="90" wrapText="1"/>
    </xf>
    <xf numFmtId="0" fontId="62" fillId="0" borderId="0" xfId="0" applyFont="1" applyBorder="1" applyAlignment="1">
      <alignment horizontal="left"/>
    </xf>
    <xf numFmtId="0" fontId="72" fillId="0" borderId="0" xfId="0" applyFont="1" applyFill="1" applyBorder="1" applyAlignment="1">
      <alignment textRotation="90" wrapText="1"/>
    </xf>
    <xf numFmtId="0" fontId="72" fillId="0" borderId="0" xfId="0" applyFont="1" applyBorder="1" applyAlignment="1">
      <alignment textRotation="90" wrapText="1"/>
    </xf>
    <xf numFmtId="0" fontId="68" fillId="0" borderId="0" xfId="0" applyFont="1" applyBorder="1" applyAlignment="1">
      <alignment horizontal="center" wrapText="1"/>
    </xf>
    <xf numFmtId="0" fontId="72" fillId="0" borderId="0" xfId="0" applyFont="1" applyFill="1" applyBorder="1" applyAlignment="1">
      <alignment horizontal="center" vertical="center" textRotation="90" wrapText="1"/>
    </xf>
    <xf numFmtId="0" fontId="62" fillId="0" borderId="0" xfId="0" applyFont="1" applyFill="1" applyBorder="1" applyAlignment="1">
      <alignment textRotation="90" wrapText="1"/>
    </xf>
    <xf numFmtId="0" fontId="62" fillId="6" borderId="5" xfId="0" applyFont="1" applyFill="1" applyBorder="1" applyAlignment="1">
      <alignment horizontal="right" wrapText="1"/>
    </xf>
    <xf numFmtId="0" fontId="62" fillId="0" borderId="0" xfId="0" applyFont="1" applyFill="1" applyBorder="1" applyAlignment="1">
      <alignment/>
    </xf>
    <xf numFmtId="0" fontId="63" fillId="6" borderId="2" xfId="0" applyFont="1" applyFill="1" applyBorder="1" applyAlignment="1">
      <alignment/>
    </xf>
    <xf numFmtId="0" fontId="62" fillId="6" borderId="6" xfId="0" applyFont="1" applyFill="1" applyBorder="1" applyAlignment="1">
      <alignment/>
    </xf>
    <xf numFmtId="0" fontId="63" fillId="6" borderId="6" xfId="0" applyFont="1" applyFill="1" applyBorder="1" applyAlignment="1">
      <alignment/>
    </xf>
    <xf numFmtId="0" fontId="62" fillId="6" borderId="6" xfId="0" applyFont="1" applyFill="1" applyBorder="1" applyAlignment="1">
      <alignment/>
    </xf>
    <xf numFmtId="0" fontId="63" fillId="6" borderId="14" xfId="0" applyFont="1" applyFill="1" applyBorder="1" applyAlignment="1">
      <alignment/>
    </xf>
    <xf numFmtId="0" fontId="63" fillId="0" borderId="0" xfId="0" applyFont="1" applyBorder="1" applyAlignment="1">
      <alignment/>
    </xf>
    <xf numFmtId="0" fontId="63" fillId="7" borderId="5" xfId="0" applyFont="1" applyFill="1" applyBorder="1" applyAlignment="1">
      <alignment horizontal="center" vertical="center" wrapText="1"/>
    </xf>
    <xf numFmtId="0" fontId="63" fillId="7" borderId="6" xfId="0" applyFont="1" applyFill="1" applyBorder="1" applyAlignment="1">
      <alignment horizontal="center" vertical="center" wrapText="1"/>
    </xf>
    <xf numFmtId="0" fontId="63" fillId="7" borderId="1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4" xfId="0" applyFont="1" applyBorder="1" applyAlignment="1">
      <alignment horizontal="right" vertical="center"/>
    </xf>
    <xf numFmtId="0" fontId="63" fillId="0" borderId="11" xfId="0" applyFont="1" applyFill="1" applyBorder="1" applyAlignment="1">
      <alignment/>
    </xf>
    <xf numFmtId="0" fontId="63" fillId="0" borderId="15" xfId="0" applyFont="1" applyFill="1" applyBorder="1" applyAlignment="1">
      <alignment/>
    </xf>
    <xf numFmtId="0" fontId="63" fillId="7" borderId="4" xfId="0" applyFont="1" applyFill="1" applyBorder="1" applyAlignment="1">
      <alignment horizontal="center" vertical="center" wrapText="1"/>
    </xf>
    <xf numFmtId="0" fontId="63" fillId="7" borderId="0" xfId="0" applyFont="1" applyFill="1" applyBorder="1" applyAlignment="1">
      <alignment horizontal="center" vertical="center" wrapText="1"/>
    </xf>
    <xf numFmtId="0" fontId="63" fillId="7" borderId="15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15" xfId="0" applyFont="1" applyBorder="1" applyAlignment="1">
      <alignment/>
    </xf>
    <xf numFmtId="0" fontId="62" fillId="5" borderId="12" xfId="0" applyFont="1" applyFill="1" applyBorder="1" applyAlignment="1">
      <alignment horizontal="left"/>
    </xf>
    <xf numFmtId="0" fontId="62" fillId="5" borderId="3" xfId="0" applyFont="1" applyFill="1" applyBorder="1" applyAlignment="1">
      <alignment/>
    </xf>
    <xf numFmtId="0" fontId="62" fillId="5" borderId="13" xfId="0" applyFont="1" applyFill="1" applyBorder="1" applyAlignment="1">
      <alignment/>
    </xf>
    <xf numFmtId="0" fontId="62" fillId="5" borderId="10" xfId="0" applyFont="1" applyFill="1" applyBorder="1" applyAlignment="1">
      <alignment/>
    </xf>
    <xf numFmtId="0" fontId="63" fillId="0" borderId="7" xfId="0" applyFont="1" applyBorder="1" applyAlignment="1">
      <alignment horizontal="right" vertical="center"/>
    </xf>
    <xf numFmtId="0" fontId="63" fillId="0" borderId="1" xfId="0" applyFont="1" applyBorder="1" applyAlignment="1">
      <alignment/>
    </xf>
    <xf numFmtId="0" fontId="62" fillId="0" borderId="8" xfId="0" applyFont="1" applyBorder="1" applyAlignment="1">
      <alignment/>
    </xf>
    <xf numFmtId="0" fontId="63" fillId="0" borderId="8" xfId="0" applyFont="1" applyBorder="1" applyAlignment="1">
      <alignment/>
    </xf>
    <xf numFmtId="0" fontId="62" fillId="0" borderId="8" xfId="0" applyFont="1" applyBorder="1" applyAlignment="1">
      <alignment/>
    </xf>
    <xf numFmtId="0" fontId="63" fillId="0" borderId="9" xfId="0" applyFont="1" applyBorder="1" applyAlignment="1">
      <alignment/>
    </xf>
    <xf numFmtId="0" fontId="63" fillId="7" borderId="7" xfId="0" applyFont="1" applyFill="1" applyBorder="1" applyAlignment="1">
      <alignment horizontal="center" vertical="center" wrapText="1"/>
    </xf>
    <xf numFmtId="0" fontId="63" fillId="7" borderId="8" xfId="0" applyFont="1" applyFill="1" applyBorder="1" applyAlignment="1">
      <alignment horizontal="center" vertical="center" wrapText="1"/>
    </xf>
    <xf numFmtId="0" fontId="63" fillId="7" borderId="9" xfId="0" applyFont="1" applyFill="1" applyBorder="1" applyAlignment="1">
      <alignment horizontal="center" vertical="center" wrapText="1"/>
    </xf>
    <xf numFmtId="0" fontId="63" fillId="7" borderId="5" xfId="0" applyFont="1" applyFill="1" applyBorder="1" applyAlignment="1">
      <alignment horizontal="center" vertical="center" wrapText="1"/>
    </xf>
    <xf numFmtId="0" fontId="63" fillId="7" borderId="6" xfId="0" applyFont="1" applyFill="1" applyBorder="1" applyAlignment="1">
      <alignment horizontal="center" vertical="center" wrapText="1"/>
    </xf>
    <xf numFmtId="0" fontId="63" fillId="7" borderId="14" xfId="0" applyFont="1" applyFill="1" applyBorder="1" applyAlignment="1">
      <alignment horizontal="center" vertical="center" wrapText="1"/>
    </xf>
    <xf numFmtId="0" fontId="63" fillId="7" borderId="7" xfId="0" applyFont="1" applyFill="1" applyBorder="1" applyAlignment="1">
      <alignment horizontal="center" vertical="center" wrapText="1"/>
    </xf>
    <xf numFmtId="0" fontId="63" fillId="7" borderId="8" xfId="0" applyFont="1" applyFill="1" applyBorder="1" applyAlignment="1">
      <alignment horizontal="center" vertical="center" wrapText="1"/>
    </xf>
    <xf numFmtId="0" fontId="63" fillId="7" borderId="9" xfId="0" applyFont="1" applyFill="1" applyBorder="1" applyAlignment="1">
      <alignment horizontal="center" vertical="center" wrapText="1"/>
    </xf>
    <xf numFmtId="0" fontId="62" fillId="6" borderId="5" xfId="0" applyFont="1" applyFill="1" applyBorder="1" applyAlignment="1">
      <alignment/>
    </xf>
    <xf numFmtId="0" fontId="62" fillId="0" borderId="4" xfId="0" applyFont="1" applyBorder="1" applyAlignment="1">
      <alignment/>
    </xf>
    <xf numFmtId="0" fontId="62" fillId="0" borderId="7" xfId="0" applyFont="1" applyBorder="1" applyAlignment="1">
      <alignment/>
    </xf>
    <xf numFmtId="0" fontId="62" fillId="5" borderId="12" xfId="0" applyFont="1" applyFill="1" applyBorder="1" applyAlignment="1">
      <alignment/>
    </xf>
    <xf numFmtId="0" fontId="63" fillId="8" borderId="5" xfId="0" applyFont="1" applyFill="1" applyBorder="1" applyAlignment="1">
      <alignment horizontal="center" vertical="center" wrapText="1"/>
    </xf>
    <xf numFmtId="0" fontId="63" fillId="8" borderId="6" xfId="0" applyFont="1" applyFill="1" applyBorder="1" applyAlignment="1">
      <alignment horizontal="center" vertical="center" wrapText="1"/>
    </xf>
    <xf numFmtId="0" fontId="63" fillId="8" borderId="14" xfId="0" applyFont="1" applyFill="1" applyBorder="1" applyAlignment="1">
      <alignment horizontal="center" vertical="center" wrapText="1"/>
    </xf>
    <xf numFmtId="0" fontId="63" fillId="8" borderId="4" xfId="0" applyFont="1" applyFill="1" applyBorder="1" applyAlignment="1">
      <alignment horizontal="center" vertical="center" wrapText="1"/>
    </xf>
    <xf numFmtId="0" fontId="63" fillId="8" borderId="0" xfId="0" applyFont="1" applyFill="1" applyBorder="1" applyAlignment="1">
      <alignment horizontal="center" vertical="center" wrapText="1"/>
    </xf>
    <xf numFmtId="0" fontId="63" fillId="8" borderId="15" xfId="0" applyFont="1" applyFill="1" applyBorder="1" applyAlignment="1">
      <alignment horizontal="center" vertical="center" wrapText="1"/>
    </xf>
    <xf numFmtId="0" fontId="63" fillId="8" borderId="7" xfId="0" applyFont="1" applyFill="1" applyBorder="1" applyAlignment="1">
      <alignment horizontal="center" vertical="center" wrapText="1"/>
    </xf>
    <xf numFmtId="0" fontId="63" fillId="8" borderId="8" xfId="0" applyFont="1" applyFill="1" applyBorder="1" applyAlignment="1">
      <alignment horizontal="center" vertical="center" wrapText="1"/>
    </xf>
    <xf numFmtId="0" fontId="63" fillId="8" borderId="9" xfId="0" applyFont="1" applyFill="1" applyBorder="1" applyAlignment="1">
      <alignment horizontal="center" vertical="center" wrapText="1"/>
    </xf>
    <xf numFmtId="0" fontId="62" fillId="6" borderId="5" xfId="0" applyFont="1" applyFill="1" applyBorder="1" applyAlignment="1">
      <alignment horizontal="right"/>
    </xf>
    <xf numFmtId="0" fontId="73" fillId="0" borderId="4" xfId="0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/>
    </xf>
    <xf numFmtId="0" fontId="68" fillId="0" borderId="11" xfId="0" applyFont="1" applyFill="1" applyBorder="1" applyAlignment="1">
      <alignment/>
    </xf>
    <xf numFmtId="0" fontId="62" fillId="0" borderId="15" xfId="0" applyFont="1" applyFill="1" applyBorder="1" applyAlignment="1">
      <alignment/>
    </xf>
    <xf numFmtId="0" fontId="73" fillId="0" borderId="5" xfId="0" applyFont="1" applyBorder="1" applyAlignment="1">
      <alignment horizontal="right" vertical="center" wrapText="1"/>
    </xf>
    <xf numFmtId="0" fontId="63" fillId="0" borderId="2" xfId="0" applyFont="1" applyFill="1" applyBorder="1" applyAlignment="1">
      <alignment/>
    </xf>
    <xf numFmtId="0" fontId="62" fillId="0" borderId="6" xfId="0" applyFont="1" applyFill="1" applyBorder="1" applyAlignment="1">
      <alignment/>
    </xf>
    <xf numFmtId="0" fontId="63" fillId="0" borderId="6" xfId="0" applyFont="1" applyFill="1" applyBorder="1" applyAlignment="1">
      <alignment/>
    </xf>
    <xf numFmtId="0" fontId="62" fillId="0" borderId="6" xfId="0" applyFont="1" applyFill="1" applyBorder="1" applyAlignment="1">
      <alignment/>
    </xf>
    <xf numFmtId="0" fontId="63" fillId="0" borderId="14" xfId="0" applyFont="1" applyFill="1" applyBorder="1" applyAlignment="1">
      <alignment/>
    </xf>
    <xf numFmtId="0" fontId="73" fillId="0" borderId="4" xfId="0" applyFont="1" applyBorder="1" applyAlignment="1">
      <alignment horizontal="right" vertical="center" wrapText="1"/>
    </xf>
    <xf numFmtId="0" fontId="73" fillId="0" borderId="7" xfId="0" applyFont="1" applyBorder="1" applyAlignment="1">
      <alignment horizontal="right" vertical="center" wrapText="1"/>
    </xf>
    <xf numFmtId="0" fontId="62" fillId="0" borderId="9" xfId="0" applyFont="1" applyBorder="1" applyAlignment="1">
      <alignment/>
    </xf>
    <xf numFmtId="0" fontId="73" fillId="0" borderId="4" xfId="0" applyFont="1" applyBorder="1" applyAlignment="1">
      <alignment horizontal="right" vertical="center"/>
    </xf>
    <xf numFmtId="0" fontId="73" fillId="0" borderId="7" xfId="0" applyFont="1" applyBorder="1" applyAlignment="1">
      <alignment horizontal="right" vertical="center"/>
    </xf>
    <xf numFmtId="0" fontId="63" fillId="9" borderId="5" xfId="0" applyFont="1" applyFill="1" applyBorder="1" applyAlignment="1">
      <alignment horizontal="center" vertical="center" wrapText="1"/>
    </xf>
    <xf numFmtId="0" fontId="63" fillId="9" borderId="6" xfId="0" applyFont="1" applyFill="1" applyBorder="1" applyAlignment="1">
      <alignment horizontal="center" vertical="center" wrapText="1"/>
    </xf>
    <xf numFmtId="0" fontId="63" fillId="9" borderId="14" xfId="0" applyFont="1" applyFill="1" applyBorder="1" applyAlignment="1">
      <alignment horizontal="center" vertical="center" wrapText="1"/>
    </xf>
    <xf numFmtId="0" fontId="63" fillId="9" borderId="4" xfId="0" applyFont="1" applyFill="1" applyBorder="1" applyAlignment="1">
      <alignment horizontal="center" vertical="center" wrapText="1"/>
    </xf>
    <xf numFmtId="0" fontId="63" fillId="9" borderId="0" xfId="0" applyFont="1" applyFill="1" applyBorder="1" applyAlignment="1">
      <alignment horizontal="center" vertical="center" wrapText="1"/>
    </xf>
    <xf numFmtId="0" fontId="63" fillId="9" borderId="15" xfId="0" applyFont="1" applyFill="1" applyBorder="1" applyAlignment="1">
      <alignment horizontal="center" vertical="center" wrapText="1"/>
    </xf>
    <xf numFmtId="0" fontId="63" fillId="9" borderId="7" xfId="0" applyFont="1" applyFill="1" applyBorder="1" applyAlignment="1">
      <alignment horizontal="center" vertical="center" wrapText="1"/>
    </xf>
    <xf numFmtId="0" fontId="63" fillId="9" borderId="8" xfId="0" applyFont="1" applyFill="1" applyBorder="1" applyAlignment="1">
      <alignment horizontal="center" vertical="center" wrapText="1"/>
    </xf>
    <xf numFmtId="0" fontId="63" fillId="9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textRotation="90" wrapText="1"/>
    </xf>
    <xf numFmtId="0" fontId="4" fillId="6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6" fontId="4" fillId="0" borderId="15" xfId="0" applyNumberFormat="1" applyFont="1" applyFill="1" applyBorder="1" applyAlignment="1" quotePrefix="1">
      <alignment horizontal="center" wrapText="1"/>
    </xf>
    <xf numFmtId="0" fontId="4" fillId="0" borderId="15" xfId="0" applyFont="1" applyFill="1" applyBorder="1" applyAlignment="1" quotePrefix="1">
      <alignment horizontal="center" wrapText="1"/>
    </xf>
    <xf numFmtId="0" fontId="4" fillId="0" borderId="9" xfId="0" applyFont="1" applyFill="1" applyBorder="1" applyAlignment="1" quotePrefix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2562225</xdr:colOff>
      <xdr:row>0</xdr:row>
      <xdr:rowOff>76200</xdr:rowOff>
    </xdr:from>
    <xdr:to>
      <xdr:col>3</xdr:col>
      <xdr:colOff>581025</xdr:colOff>
      <xdr:row>7</xdr:row>
      <xdr:rowOff>9525</xdr:rowOff>
    </xdr:to>
    <xdr:grpSp>
      <xdr:nvGrpSpPr>
        <xdr:cNvPr id="1" name="Group 61"/>
        <xdr:cNvGrpSpPr>
          <a:grpSpLocks/>
        </xdr:cNvGrpSpPr>
      </xdr:nvGrpSpPr>
      <xdr:grpSpPr>
        <a:xfrm>
          <a:off x="3171825" y="76200"/>
          <a:ext cx="2095500" cy="1066800"/>
          <a:chOff x="951" y="105"/>
          <a:chExt cx="220" cy="112"/>
        </a:xfrm>
        <a:solidFill>
          <a:srgbClr val="FFFFFF"/>
        </a:solidFill>
      </xdr:grpSpPr>
      <xdr:grpSp>
        <xdr:nvGrpSpPr>
          <xdr:cNvPr id="2" name="Group 18"/>
          <xdr:cNvGrpSpPr>
            <a:grpSpLocks/>
          </xdr:cNvGrpSpPr>
        </xdr:nvGrpSpPr>
        <xdr:grpSpPr>
          <a:xfrm>
            <a:off x="951" y="105"/>
            <a:ext cx="220" cy="99"/>
            <a:chOff x="2496" y="1392"/>
            <a:chExt cx="1632" cy="960"/>
          </a:xfrm>
          <a:solidFill>
            <a:srgbClr val="FFFFFF"/>
          </a:solidFill>
        </xdr:grpSpPr>
        <xdr:sp>
          <xdr:nvSpPr>
            <xdr:cNvPr id="3" name="AutoShape 19"/>
            <xdr:cNvSpPr>
              <a:spLocks/>
            </xdr:cNvSpPr>
          </xdr:nvSpPr>
          <xdr:spPr>
            <a:xfrm>
              <a:off x="2496" y="1728"/>
              <a:ext cx="384" cy="192"/>
            </a:xfrm>
            <a:custGeom>
              <a:pathLst>
                <a:path h="56" w="80">
                  <a:moveTo>
                    <a:pt x="7" y="19"/>
                  </a:moveTo>
                  <a:cubicBezTo>
                    <a:pt x="3" y="19"/>
                    <a:pt x="0" y="22"/>
                    <a:pt x="0" y="26"/>
                  </a:cubicBezTo>
                  <a:cubicBezTo>
                    <a:pt x="0" y="29"/>
                    <a:pt x="2" y="32"/>
                    <a:pt x="4" y="33"/>
                  </a:cubicBezTo>
                  <a:lnTo>
                    <a:pt x="4" y="33"/>
                  </a:lnTo>
                  <a:cubicBezTo>
                    <a:pt x="3" y="34"/>
                    <a:pt x="2" y="36"/>
                    <a:pt x="2" y="38"/>
                  </a:cubicBezTo>
                  <a:cubicBezTo>
                    <a:pt x="2" y="42"/>
                    <a:pt x="5" y="46"/>
                    <a:pt x="10" y="46"/>
                  </a:cubicBezTo>
                  <a:cubicBezTo>
                    <a:pt x="10" y="46"/>
                    <a:pt x="10" y="46"/>
                    <a:pt x="11" y="46"/>
                  </a:cubicBezTo>
                  <a:lnTo>
                    <a:pt x="11" y="46"/>
                  </a:lnTo>
                  <a:cubicBezTo>
                    <a:pt x="13" y="50"/>
                    <a:pt x="18" y="53"/>
                    <a:pt x="23" y="53"/>
                  </a:cubicBezTo>
                  <a:cubicBezTo>
                    <a:pt x="26" y="53"/>
                    <a:pt x="28" y="52"/>
                    <a:pt x="30" y="51"/>
                  </a:cubicBezTo>
                  <a:lnTo>
                    <a:pt x="30" y="51"/>
                  </a:lnTo>
                  <a:cubicBezTo>
                    <a:pt x="33" y="54"/>
                    <a:pt x="37" y="56"/>
                    <a:pt x="41" y="56"/>
                  </a:cubicBezTo>
                  <a:cubicBezTo>
                    <a:pt x="46" y="56"/>
                    <a:pt x="51" y="53"/>
                    <a:pt x="53" y="48"/>
                  </a:cubicBezTo>
                  <a:lnTo>
                    <a:pt x="53" y="48"/>
                  </a:lnTo>
                  <a:cubicBezTo>
                    <a:pt x="55" y="49"/>
                    <a:pt x="57" y="49"/>
                    <a:pt x="59" y="49"/>
                  </a:cubicBezTo>
                  <a:cubicBezTo>
                    <a:pt x="64" y="49"/>
                    <a:pt x="69" y="45"/>
                    <a:pt x="69" y="39"/>
                  </a:cubicBezTo>
                  <a:lnTo>
                    <a:pt x="69" y="39"/>
                  </a:lnTo>
                  <a:cubicBezTo>
                    <a:pt x="75" y="38"/>
                    <a:pt x="80" y="33"/>
                    <a:pt x="80" y="27"/>
                  </a:cubicBezTo>
                  <a:cubicBezTo>
                    <a:pt x="80" y="25"/>
                    <a:pt x="79" y="22"/>
                    <a:pt x="77" y="20"/>
                  </a:cubicBezTo>
                  <a:lnTo>
                    <a:pt x="77" y="20"/>
                  </a:lnTo>
                  <a:cubicBezTo>
                    <a:pt x="78" y="19"/>
                    <a:pt x="78" y="17"/>
                    <a:pt x="78" y="16"/>
                  </a:cubicBezTo>
                  <a:cubicBezTo>
                    <a:pt x="78" y="12"/>
                    <a:pt x="75" y="8"/>
                    <a:pt x="71" y="7"/>
                  </a:cubicBezTo>
                  <a:lnTo>
                    <a:pt x="71" y="7"/>
                  </a:lnTo>
                  <a:cubicBezTo>
                    <a:pt x="70" y="3"/>
                    <a:pt x="66" y="0"/>
                    <a:pt x="62" y="0"/>
                  </a:cubicBezTo>
                  <a:cubicBezTo>
                    <a:pt x="59" y="0"/>
                    <a:pt x="57" y="1"/>
                    <a:pt x="55" y="3"/>
                  </a:cubicBezTo>
                  <a:lnTo>
                    <a:pt x="55" y="3"/>
                  </a:lnTo>
                  <a:cubicBezTo>
                    <a:pt x="54" y="1"/>
                    <a:pt x="51" y="0"/>
                    <a:pt x="49" y="0"/>
                  </a:cubicBezTo>
                  <a:cubicBezTo>
                    <a:pt x="46" y="0"/>
                    <a:pt x="43" y="2"/>
                    <a:pt x="42" y="4"/>
                  </a:cubicBezTo>
                  <a:lnTo>
                    <a:pt x="42" y="4"/>
                  </a:lnTo>
                  <a:cubicBezTo>
                    <a:pt x="40" y="3"/>
                    <a:pt x="37" y="2"/>
                    <a:pt x="35" y="2"/>
                  </a:cubicBezTo>
                  <a:cubicBezTo>
                    <a:pt x="31" y="2"/>
                    <a:pt x="28" y="4"/>
                    <a:pt x="26" y="7"/>
                  </a:cubicBezTo>
                  <a:lnTo>
                    <a:pt x="26" y="7"/>
                  </a:lnTo>
                  <a:cubicBezTo>
                    <a:pt x="24" y="6"/>
                    <a:pt x="22" y="5"/>
                    <a:pt x="20" y="5"/>
                  </a:cubicBezTo>
                  <a:cubicBezTo>
                    <a:pt x="13" y="5"/>
                    <a:pt x="7" y="10"/>
                    <a:pt x="7" y="17"/>
                  </a:cubicBezTo>
                  <a:cubicBezTo>
                    <a:pt x="7" y="18"/>
                    <a:pt x="7" y="18"/>
                    <a:pt x="7" y="19"/>
                  </a:cubicBezTo>
                  <a:close/>
                </a:path>
              </a:pathLst>
            </a:custGeom>
            <a:solidFill>
              <a:srgbClr val="6600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20"/>
            <xdr:cNvSpPr>
              <a:spLocks/>
            </xdr:cNvSpPr>
          </xdr:nvSpPr>
          <xdr:spPr>
            <a:xfrm>
              <a:off x="3024" y="1440"/>
              <a:ext cx="288" cy="144"/>
            </a:xfrm>
            <a:custGeom>
              <a:pathLst>
                <a:path h="56" w="80">
                  <a:moveTo>
                    <a:pt x="7" y="19"/>
                  </a:moveTo>
                  <a:cubicBezTo>
                    <a:pt x="3" y="19"/>
                    <a:pt x="0" y="22"/>
                    <a:pt x="0" y="26"/>
                  </a:cubicBezTo>
                  <a:cubicBezTo>
                    <a:pt x="0" y="29"/>
                    <a:pt x="2" y="32"/>
                    <a:pt x="4" y="33"/>
                  </a:cubicBezTo>
                  <a:lnTo>
                    <a:pt x="4" y="33"/>
                  </a:lnTo>
                  <a:cubicBezTo>
                    <a:pt x="3" y="34"/>
                    <a:pt x="2" y="36"/>
                    <a:pt x="2" y="38"/>
                  </a:cubicBezTo>
                  <a:cubicBezTo>
                    <a:pt x="2" y="42"/>
                    <a:pt x="5" y="46"/>
                    <a:pt x="10" y="46"/>
                  </a:cubicBezTo>
                  <a:cubicBezTo>
                    <a:pt x="10" y="46"/>
                    <a:pt x="10" y="46"/>
                    <a:pt x="11" y="46"/>
                  </a:cubicBezTo>
                  <a:lnTo>
                    <a:pt x="11" y="46"/>
                  </a:lnTo>
                  <a:cubicBezTo>
                    <a:pt x="13" y="50"/>
                    <a:pt x="18" y="53"/>
                    <a:pt x="23" y="53"/>
                  </a:cubicBezTo>
                  <a:cubicBezTo>
                    <a:pt x="26" y="53"/>
                    <a:pt x="28" y="52"/>
                    <a:pt x="30" y="51"/>
                  </a:cubicBezTo>
                  <a:lnTo>
                    <a:pt x="30" y="51"/>
                  </a:lnTo>
                  <a:cubicBezTo>
                    <a:pt x="33" y="54"/>
                    <a:pt x="37" y="56"/>
                    <a:pt x="41" y="56"/>
                  </a:cubicBezTo>
                  <a:cubicBezTo>
                    <a:pt x="46" y="56"/>
                    <a:pt x="51" y="53"/>
                    <a:pt x="53" y="48"/>
                  </a:cubicBezTo>
                  <a:lnTo>
                    <a:pt x="53" y="48"/>
                  </a:lnTo>
                  <a:cubicBezTo>
                    <a:pt x="55" y="49"/>
                    <a:pt x="57" y="49"/>
                    <a:pt x="59" y="49"/>
                  </a:cubicBezTo>
                  <a:cubicBezTo>
                    <a:pt x="64" y="49"/>
                    <a:pt x="69" y="45"/>
                    <a:pt x="69" y="39"/>
                  </a:cubicBezTo>
                  <a:lnTo>
                    <a:pt x="69" y="39"/>
                  </a:lnTo>
                  <a:cubicBezTo>
                    <a:pt x="75" y="38"/>
                    <a:pt x="80" y="33"/>
                    <a:pt x="80" y="27"/>
                  </a:cubicBezTo>
                  <a:cubicBezTo>
                    <a:pt x="80" y="25"/>
                    <a:pt x="79" y="22"/>
                    <a:pt x="77" y="20"/>
                  </a:cubicBezTo>
                  <a:lnTo>
                    <a:pt x="77" y="20"/>
                  </a:lnTo>
                  <a:cubicBezTo>
                    <a:pt x="78" y="19"/>
                    <a:pt x="78" y="17"/>
                    <a:pt x="78" y="16"/>
                  </a:cubicBezTo>
                  <a:cubicBezTo>
                    <a:pt x="78" y="12"/>
                    <a:pt x="75" y="8"/>
                    <a:pt x="71" y="7"/>
                  </a:cubicBezTo>
                  <a:lnTo>
                    <a:pt x="71" y="7"/>
                  </a:lnTo>
                  <a:cubicBezTo>
                    <a:pt x="70" y="3"/>
                    <a:pt x="66" y="0"/>
                    <a:pt x="62" y="0"/>
                  </a:cubicBezTo>
                  <a:cubicBezTo>
                    <a:pt x="59" y="0"/>
                    <a:pt x="57" y="1"/>
                    <a:pt x="55" y="3"/>
                  </a:cubicBezTo>
                  <a:lnTo>
                    <a:pt x="55" y="3"/>
                  </a:lnTo>
                  <a:cubicBezTo>
                    <a:pt x="54" y="1"/>
                    <a:pt x="51" y="0"/>
                    <a:pt x="49" y="0"/>
                  </a:cubicBezTo>
                  <a:cubicBezTo>
                    <a:pt x="46" y="0"/>
                    <a:pt x="43" y="2"/>
                    <a:pt x="42" y="4"/>
                  </a:cubicBezTo>
                  <a:lnTo>
                    <a:pt x="42" y="4"/>
                  </a:lnTo>
                  <a:cubicBezTo>
                    <a:pt x="40" y="3"/>
                    <a:pt x="37" y="2"/>
                    <a:pt x="35" y="2"/>
                  </a:cubicBezTo>
                  <a:cubicBezTo>
                    <a:pt x="31" y="2"/>
                    <a:pt x="28" y="4"/>
                    <a:pt x="26" y="7"/>
                  </a:cubicBezTo>
                  <a:lnTo>
                    <a:pt x="26" y="7"/>
                  </a:lnTo>
                  <a:cubicBezTo>
                    <a:pt x="24" y="6"/>
                    <a:pt x="22" y="5"/>
                    <a:pt x="20" y="5"/>
                  </a:cubicBezTo>
                  <a:cubicBezTo>
                    <a:pt x="13" y="5"/>
                    <a:pt x="7" y="10"/>
                    <a:pt x="7" y="17"/>
                  </a:cubicBezTo>
                  <a:cubicBezTo>
                    <a:pt x="7" y="18"/>
                    <a:pt x="7" y="18"/>
                    <a:pt x="7" y="19"/>
                  </a:cubicBezTo>
                  <a:close/>
                </a:path>
              </a:pathLst>
            </a:custGeom>
            <a:solidFill>
              <a:srgbClr val="6600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21"/>
            <xdr:cNvSpPr>
              <a:spLocks/>
            </xdr:cNvSpPr>
          </xdr:nvSpPr>
          <xdr:spPr>
            <a:xfrm>
              <a:off x="3648" y="1392"/>
              <a:ext cx="288" cy="144"/>
            </a:xfrm>
            <a:custGeom>
              <a:pathLst>
                <a:path h="56" w="80">
                  <a:moveTo>
                    <a:pt x="7" y="19"/>
                  </a:moveTo>
                  <a:cubicBezTo>
                    <a:pt x="3" y="19"/>
                    <a:pt x="0" y="22"/>
                    <a:pt x="0" y="26"/>
                  </a:cubicBezTo>
                  <a:cubicBezTo>
                    <a:pt x="0" y="29"/>
                    <a:pt x="2" y="32"/>
                    <a:pt x="4" y="33"/>
                  </a:cubicBezTo>
                  <a:lnTo>
                    <a:pt x="4" y="33"/>
                  </a:lnTo>
                  <a:cubicBezTo>
                    <a:pt x="3" y="34"/>
                    <a:pt x="2" y="36"/>
                    <a:pt x="2" y="38"/>
                  </a:cubicBezTo>
                  <a:cubicBezTo>
                    <a:pt x="2" y="42"/>
                    <a:pt x="5" y="46"/>
                    <a:pt x="10" y="46"/>
                  </a:cubicBezTo>
                  <a:cubicBezTo>
                    <a:pt x="10" y="46"/>
                    <a:pt x="10" y="46"/>
                    <a:pt x="11" y="46"/>
                  </a:cubicBezTo>
                  <a:lnTo>
                    <a:pt x="11" y="46"/>
                  </a:lnTo>
                  <a:cubicBezTo>
                    <a:pt x="13" y="50"/>
                    <a:pt x="18" y="53"/>
                    <a:pt x="23" y="53"/>
                  </a:cubicBezTo>
                  <a:cubicBezTo>
                    <a:pt x="26" y="53"/>
                    <a:pt x="28" y="52"/>
                    <a:pt x="30" y="51"/>
                  </a:cubicBezTo>
                  <a:lnTo>
                    <a:pt x="30" y="51"/>
                  </a:lnTo>
                  <a:cubicBezTo>
                    <a:pt x="33" y="54"/>
                    <a:pt x="37" y="56"/>
                    <a:pt x="41" y="56"/>
                  </a:cubicBezTo>
                  <a:cubicBezTo>
                    <a:pt x="46" y="56"/>
                    <a:pt x="51" y="53"/>
                    <a:pt x="53" y="48"/>
                  </a:cubicBezTo>
                  <a:lnTo>
                    <a:pt x="53" y="48"/>
                  </a:lnTo>
                  <a:cubicBezTo>
                    <a:pt x="55" y="49"/>
                    <a:pt x="57" y="49"/>
                    <a:pt x="59" y="49"/>
                  </a:cubicBezTo>
                  <a:cubicBezTo>
                    <a:pt x="64" y="49"/>
                    <a:pt x="69" y="45"/>
                    <a:pt x="69" y="39"/>
                  </a:cubicBezTo>
                  <a:lnTo>
                    <a:pt x="69" y="39"/>
                  </a:lnTo>
                  <a:cubicBezTo>
                    <a:pt x="75" y="38"/>
                    <a:pt x="80" y="33"/>
                    <a:pt x="80" y="27"/>
                  </a:cubicBezTo>
                  <a:cubicBezTo>
                    <a:pt x="80" y="25"/>
                    <a:pt x="79" y="22"/>
                    <a:pt x="77" y="20"/>
                  </a:cubicBezTo>
                  <a:lnTo>
                    <a:pt x="77" y="20"/>
                  </a:lnTo>
                  <a:cubicBezTo>
                    <a:pt x="78" y="19"/>
                    <a:pt x="78" y="17"/>
                    <a:pt x="78" y="16"/>
                  </a:cubicBezTo>
                  <a:cubicBezTo>
                    <a:pt x="78" y="12"/>
                    <a:pt x="75" y="8"/>
                    <a:pt x="71" y="7"/>
                  </a:cubicBezTo>
                  <a:lnTo>
                    <a:pt x="71" y="7"/>
                  </a:lnTo>
                  <a:cubicBezTo>
                    <a:pt x="70" y="3"/>
                    <a:pt x="66" y="0"/>
                    <a:pt x="62" y="0"/>
                  </a:cubicBezTo>
                  <a:cubicBezTo>
                    <a:pt x="59" y="0"/>
                    <a:pt x="57" y="1"/>
                    <a:pt x="55" y="3"/>
                  </a:cubicBezTo>
                  <a:lnTo>
                    <a:pt x="55" y="3"/>
                  </a:lnTo>
                  <a:cubicBezTo>
                    <a:pt x="54" y="1"/>
                    <a:pt x="51" y="0"/>
                    <a:pt x="49" y="0"/>
                  </a:cubicBezTo>
                  <a:cubicBezTo>
                    <a:pt x="46" y="0"/>
                    <a:pt x="43" y="2"/>
                    <a:pt x="42" y="4"/>
                  </a:cubicBezTo>
                  <a:lnTo>
                    <a:pt x="42" y="4"/>
                  </a:lnTo>
                  <a:cubicBezTo>
                    <a:pt x="40" y="3"/>
                    <a:pt x="37" y="2"/>
                    <a:pt x="35" y="2"/>
                  </a:cubicBezTo>
                  <a:cubicBezTo>
                    <a:pt x="31" y="2"/>
                    <a:pt x="28" y="4"/>
                    <a:pt x="26" y="7"/>
                  </a:cubicBezTo>
                  <a:lnTo>
                    <a:pt x="26" y="7"/>
                  </a:lnTo>
                  <a:cubicBezTo>
                    <a:pt x="24" y="6"/>
                    <a:pt x="22" y="5"/>
                    <a:pt x="20" y="5"/>
                  </a:cubicBezTo>
                  <a:cubicBezTo>
                    <a:pt x="13" y="5"/>
                    <a:pt x="7" y="10"/>
                    <a:pt x="7" y="17"/>
                  </a:cubicBezTo>
                  <a:cubicBezTo>
                    <a:pt x="7" y="18"/>
                    <a:pt x="7" y="18"/>
                    <a:pt x="7" y="19"/>
                  </a:cubicBezTo>
                  <a:close/>
                </a:path>
              </a:pathLst>
            </a:custGeom>
            <a:solidFill>
              <a:srgbClr val="6600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22"/>
            <xdr:cNvSpPr>
              <a:spLocks/>
            </xdr:cNvSpPr>
          </xdr:nvSpPr>
          <xdr:spPr>
            <a:xfrm>
              <a:off x="3840" y="1728"/>
              <a:ext cx="288" cy="96"/>
            </a:xfrm>
            <a:custGeom>
              <a:pathLst>
                <a:path h="56" w="80">
                  <a:moveTo>
                    <a:pt x="7" y="19"/>
                  </a:moveTo>
                  <a:cubicBezTo>
                    <a:pt x="3" y="19"/>
                    <a:pt x="0" y="22"/>
                    <a:pt x="0" y="26"/>
                  </a:cubicBezTo>
                  <a:cubicBezTo>
                    <a:pt x="0" y="29"/>
                    <a:pt x="2" y="32"/>
                    <a:pt x="4" y="33"/>
                  </a:cubicBezTo>
                  <a:lnTo>
                    <a:pt x="4" y="33"/>
                  </a:lnTo>
                  <a:cubicBezTo>
                    <a:pt x="3" y="34"/>
                    <a:pt x="2" y="36"/>
                    <a:pt x="2" y="38"/>
                  </a:cubicBezTo>
                  <a:cubicBezTo>
                    <a:pt x="2" y="42"/>
                    <a:pt x="5" y="46"/>
                    <a:pt x="10" y="46"/>
                  </a:cubicBezTo>
                  <a:cubicBezTo>
                    <a:pt x="10" y="46"/>
                    <a:pt x="10" y="46"/>
                    <a:pt x="11" y="46"/>
                  </a:cubicBezTo>
                  <a:lnTo>
                    <a:pt x="11" y="46"/>
                  </a:lnTo>
                  <a:cubicBezTo>
                    <a:pt x="13" y="50"/>
                    <a:pt x="18" y="53"/>
                    <a:pt x="23" y="53"/>
                  </a:cubicBezTo>
                  <a:cubicBezTo>
                    <a:pt x="26" y="53"/>
                    <a:pt x="28" y="52"/>
                    <a:pt x="30" y="51"/>
                  </a:cubicBezTo>
                  <a:lnTo>
                    <a:pt x="30" y="51"/>
                  </a:lnTo>
                  <a:cubicBezTo>
                    <a:pt x="33" y="54"/>
                    <a:pt x="37" y="56"/>
                    <a:pt x="41" y="56"/>
                  </a:cubicBezTo>
                  <a:cubicBezTo>
                    <a:pt x="46" y="56"/>
                    <a:pt x="51" y="53"/>
                    <a:pt x="53" y="48"/>
                  </a:cubicBezTo>
                  <a:lnTo>
                    <a:pt x="53" y="48"/>
                  </a:lnTo>
                  <a:cubicBezTo>
                    <a:pt x="55" y="49"/>
                    <a:pt x="57" y="49"/>
                    <a:pt x="59" y="49"/>
                  </a:cubicBezTo>
                  <a:cubicBezTo>
                    <a:pt x="64" y="49"/>
                    <a:pt x="69" y="45"/>
                    <a:pt x="69" y="39"/>
                  </a:cubicBezTo>
                  <a:lnTo>
                    <a:pt x="69" y="39"/>
                  </a:lnTo>
                  <a:cubicBezTo>
                    <a:pt x="75" y="38"/>
                    <a:pt x="80" y="33"/>
                    <a:pt x="80" y="27"/>
                  </a:cubicBezTo>
                  <a:cubicBezTo>
                    <a:pt x="80" y="25"/>
                    <a:pt x="79" y="22"/>
                    <a:pt x="77" y="20"/>
                  </a:cubicBezTo>
                  <a:lnTo>
                    <a:pt x="77" y="20"/>
                  </a:lnTo>
                  <a:cubicBezTo>
                    <a:pt x="78" y="19"/>
                    <a:pt x="78" y="17"/>
                    <a:pt x="78" y="16"/>
                  </a:cubicBezTo>
                  <a:cubicBezTo>
                    <a:pt x="78" y="12"/>
                    <a:pt x="75" y="8"/>
                    <a:pt x="71" y="7"/>
                  </a:cubicBezTo>
                  <a:lnTo>
                    <a:pt x="71" y="7"/>
                  </a:lnTo>
                  <a:cubicBezTo>
                    <a:pt x="70" y="3"/>
                    <a:pt x="66" y="0"/>
                    <a:pt x="62" y="0"/>
                  </a:cubicBezTo>
                  <a:cubicBezTo>
                    <a:pt x="59" y="0"/>
                    <a:pt x="57" y="1"/>
                    <a:pt x="55" y="3"/>
                  </a:cubicBezTo>
                  <a:lnTo>
                    <a:pt x="55" y="3"/>
                  </a:lnTo>
                  <a:cubicBezTo>
                    <a:pt x="54" y="1"/>
                    <a:pt x="51" y="0"/>
                    <a:pt x="49" y="0"/>
                  </a:cubicBezTo>
                  <a:cubicBezTo>
                    <a:pt x="46" y="0"/>
                    <a:pt x="43" y="2"/>
                    <a:pt x="42" y="4"/>
                  </a:cubicBezTo>
                  <a:lnTo>
                    <a:pt x="42" y="4"/>
                  </a:lnTo>
                  <a:cubicBezTo>
                    <a:pt x="40" y="3"/>
                    <a:pt x="37" y="2"/>
                    <a:pt x="35" y="2"/>
                  </a:cubicBezTo>
                  <a:cubicBezTo>
                    <a:pt x="31" y="2"/>
                    <a:pt x="28" y="4"/>
                    <a:pt x="26" y="7"/>
                  </a:cubicBezTo>
                  <a:lnTo>
                    <a:pt x="26" y="7"/>
                  </a:lnTo>
                  <a:cubicBezTo>
                    <a:pt x="24" y="6"/>
                    <a:pt x="22" y="5"/>
                    <a:pt x="20" y="5"/>
                  </a:cubicBezTo>
                  <a:cubicBezTo>
                    <a:pt x="13" y="5"/>
                    <a:pt x="7" y="10"/>
                    <a:pt x="7" y="17"/>
                  </a:cubicBezTo>
                  <a:cubicBezTo>
                    <a:pt x="7" y="18"/>
                    <a:pt x="7" y="18"/>
                    <a:pt x="7" y="19"/>
                  </a:cubicBezTo>
                  <a:close/>
                </a:path>
              </a:pathLst>
            </a:custGeom>
            <a:solidFill>
              <a:srgbClr val="6600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23"/>
            <xdr:cNvSpPr>
              <a:spLocks/>
            </xdr:cNvSpPr>
          </xdr:nvSpPr>
          <xdr:spPr>
            <a:xfrm>
              <a:off x="3024" y="2016"/>
              <a:ext cx="576" cy="336"/>
            </a:xfrm>
            <a:custGeom>
              <a:pathLst>
                <a:path h="56" w="80">
                  <a:moveTo>
                    <a:pt x="7" y="19"/>
                  </a:moveTo>
                  <a:cubicBezTo>
                    <a:pt x="3" y="19"/>
                    <a:pt x="0" y="22"/>
                    <a:pt x="0" y="26"/>
                  </a:cubicBezTo>
                  <a:cubicBezTo>
                    <a:pt x="0" y="29"/>
                    <a:pt x="2" y="32"/>
                    <a:pt x="4" y="33"/>
                  </a:cubicBezTo>
                  <a:lnTo>
                    <a:pt x="4" y="33"/>
                  </a:lnTo>
                  <a:cubicBezTo>
                    <a:pt x="3" y="34"/>
                    <a:pt x="2" y="36"/>
                    <a:pt x="2" y="38"/>
                  </a:cubicBezTo>
                  <a:cubicBezTo>
                    <a:pt x="2" y="42"/>
                    <a:pt x="5" y="46"/>
                    <a:pt x="10" y="46"/>
                  </a:cubicBezTo>
                  <a:cubicBezTo>
                    <a:pt x="10" y="46"/>
                    <a:pt x="10" y="46"/>
                    <a:pt x="11" y="46"/>
                  </a:cubicBezTo>
                  <a:lnTo>
                    <a:pt x="11" y="46"/>
                  </a:lnTo>
                  <a:cubicBezTo>
                    <a:pt x="13" y="50"/>
                    <a:pt x="18" y="53"/>
                    <a:pt x="23" y="53"/>
                  </a:cubicBezTo>
                  <a:cubicBezTo>
                    <a:pt x="26" y="53"/>
                    <a:pt x="28" y="52"/>
                    <a:pt x="30" y="51"/>
                  </a:cubicBezTo>
                  <a:lnTo>
                    <a:pt x="30" y="51"/>
                  </a:lnTo>
                  <a:cubicBezTo>
                    <a:pt x="33" y="54"/>
                    <a:pt x="37" y="56"/>
                    <a:pt x="41" y="56"/>
                  </a:cubicBezTo>
                  <a:cubicBezTo>
                    <a:pt x="46" y="56"/>
                    <a:pt x="51" y="53"/>
                    <a:pt x="53" y="48"/>
                  </a:cubicBezTo>
                  <a:lnTo>
                    <a:pt x="53" y="48"/>
                  </a:lnTo>
                  <a:cubicBezTo>
                    <a:pt x="55" y="49"/>
                    <a:pt x="57" y="49"/>
                    <a:pt x="59" y="49"/>
                  </a:cubicBezTo>
                  <a:cubicBezTo>
                    <a:pt x="64" y="49"/>
                    <a:pt x="69" y="45"/>
                    <a:pt x="69" y="39"/>
                  </a:cubicBezTo>
                  <a:lnTo>
                    <a:pt x="69" y="39"/>
                  </a:lnTo>
                  <a:cubicBezTo>
                    <a:pt x="75" y="38"/>
                    <a:pt x="80" y="33"/>
                    <a:pt x="80" y="27"/>
                  </a:cubicBezTo>
                  <a:cubicBezTo>
                    <a:pt x="80" y="25"/>
                    <a:pt x="79" y="22"/>
                    <a:pt x="77" y="20"/>
                  </a:cubicBezTo>
                  <a:lnTo>
                    <a:pt x="77" y="20"/>
                  </a:lnTo>
                  <a:cubicBezTo>
                    <a:pt x="78" y="19"/>
                    <a:pt x="78" y="17"/>
                    <a:pt x="78" y="16"/>
                  </a:cubicBezTo>
                  <a:cubicBezTo>
                    <a:pt x="78" y="12"/>
                    <a:pt x="75" y="8"/>
                    <a:pt x="71" y="7"/>
                  </a:cubicBezTo>
                  <a:lnTo>
                    <a:pt x="71" y="7"/>
                  </a:lnTo>
                  <a:cubicBezTo>
                    <a:pt x="70" y="3"/>
                    <a:pt x="66" y="0"/>
                    <a:pt x="62" y="0"/>
                  </a:cubicBezTo>
                  <a:cubicBezTo>
                    <a:pt x="59" y="0"/>
                    <a:pt x="57" y="1"/>
                    <a:pt x="55" y="3"/>
                  </a:cubicBezTo>
                  <a:lnTo>
                    <a:pt x="55" y="3"/>
                  </a:lnTo>
                  <a:cubicBezTo>
                    <a:pt x="54" y="1"/>
                    <a:pt x="51" y="0"/>
                    <a:pt x="49" y="0"/>
                  </a:cubicBezTo>
                  <a:cubicBezTo>
                    <a:pt x="46" y="0"/>
                    <a:pt x="43" y="2"/>
                    <a:pt x="42" y="4"/>
                  </a:cubicBezTo>
                  <a:lnTo>
                    <a:pt x="42" y="4"/>
                  </a:lnTo>
                  <a:cubicBezTo>
                    <a:pt x="40" y="3"/>
                    <a:pt x="37" y="2"/>
                    <a:pt x="35" y="2"/>
                  </a:cubicBezTo>
                  <a:cubicBezTo>
                    <a:pt x="31" y="2"/>
                    <a:pt x="28" y="4"/>
                    <a:pt x="26" y="7"/>
                  </a:cubicBezTo>
                  <a:lnTo>
                    <a:pt x="26" y="7"/>
                  </a:lnTo>
                  <a:cubicBezTo>
                    <a:pt x="24" y="6"/>
                    <a:pt x="22" y="5"/>
                    <a:pt x="20" y="5"/>
                  </a:cubicBezTo>
                  <a:cubicBezTo>
                    <a:pt x="13" y="5"/>
                    <a:pt x="7" y="10"/>
                    <a:pt x="7" y="17"/>
                  </a:cubicBezTo>
                  <a:cubicBezTo>
                    <a:pt x="7" y="18"/>
                    <a:pt x="7" y="18"/>
                    <a:pt x="7" y="19"/>
                  </a:cubicBezTo>
                  <a:close/>
                </a:path>
              </a:pathLst>
            </a:custGeom>
            <a:solidFill>
              <a:srgbClr val="6600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24"/>
            <xdr:cNvSpPr>
              <a:spLocks/>
            </xdr:cNvSpPr>
          </xdr:nvSpPr>
          <xdr:spPr>
            <a:xfrm>
              <a:off x="2827" y="1862"/>
              <a:ext cx="384" cy="196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25"/>
            <xdr:cNvSpPr>
              <a:spLocks/>
            </xdr:cNvSpPr>
          </xdr:nvSpPr>
          <xdr:spPr>
            <a:xfrm flipH="1">
              <a:off x="3535" y="1785"/>
              <a:ext cx="319" cy="273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26"/>
            <xdr:cNvSpPr>
              <a:spLocks/>
            </xdr:cNvSpPr>
          </xdr:nvSpPr>
          <xdr:spPr>
            <a:xfrm flipH="1">
              <a:off x="3420" y="1510"/>
              <a:ext cx="264" cy="524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27"/>
            <xdr:cNvSpPr>
              <a:spLocks/>
            </xdr:cNvSpPr>
          </xdr:nvSpPr>
          <xdr:spPr>
            <a:xfrm>
              <a:off x="3172" y="1584"/>
              <a:ext cx="104" cy="444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" name="Group 47"/>
          <xdr:cNvGrpSpPr>
            <a:grpSpLocks/>
          </xdr:cNvGrpSpPr>
        </xdr:nvGrpSpPr>
        <xdr:grpSpPr>
          <a:xfrm>
            <a:off x="1007" y="154"/>
            <a:ext cx="104" cy="63"/>
            <a:chOff x="990" y="126"/>
            <a:chExt cx="104" cy="63"/>
          </a:xfrm>
          <a:solidFill>
            <a:srgbClr val="FFFFFF"/>
          </a:solidFill>
        </xdr:grpSpPr>
        <xdr:sp>
          <xdr:nvSpPr>
            <xdr:cNvPr id="13" name="Rectangle 41"/>
            <xdr:cNvSpPr>
              <a:spLocks/>
            </xdr:cNvSpPr>
          </xdr:nvSpPr>
          <xdr:spPr>
            <a:xfrm>
              <a:off x="990" y="126"/>
              <a:ext cx="104" cy="6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43"/>
            <xdr:cNvSpPr>
              <a:spLocks/>
            </xdr:cNvSpPr>
          </xdr:nvSpPr>
          <xdr:spPr>
            <a:xfrm>
              <a:off x="1022" y="126"/>
              <a:ext cx="0" cy="6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44"/>
            <xdr:cNvSpPr>
              <a:spLocks/>
            </xdr:cNvSpPr>
          </xdr:nvSpPr>
          <xdr:spPr>
            <a:xfrm>
              <a:off x="1047" y="126"/>
              <a:ext cx="0" cy="6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45"/>
            <xdr:cNvSpPr>
              <a:spLocks/>
            </xdr:cNvSpPr>
          </xdr:nvSpPr>
          <xdr:spPr>
            <a:xfrm>
              <a:off x="1071" y="126"/>
              <a:ext cx="0" cy="6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46"/>
            <xdr:cNvSpPr>
              <a:spLocks/>
            </xdr:cNvSpPr>
          </xdr:nvSpPr>
          <xdr:spPr>
            <a:xfrm>
              <a:off x="990" y="138"/>
              <a:ext cx="10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171450</xdr:colOff>
      <xdr:row>6</xdr:row>
      <xdr:rowOff>28575</xdr:rowOff>
    </xdr:from>
    <xdr:to>
      <xdr:col>7</xdr:col>
      <xdr:colOff>600075</xdr:colOff>
      <xdr:row>9</xdr:row>
      <xdr:rowOff>142875</xdr:rowOff>
    </xdr:to>
    <xdr:grpSp>
      <xdr:nvGrpSpPr>
        <xdr:cNvPr id="18" name="Group 62"/>
        <xdr:cNvGrpSpPr>
          <a:grpSpLocks/>
        </xdr:cNvGrpSpPr>
      </xdr:nvGrpSpPr>
      <xdr:grpSpPr>
        <a:xfrm>
          <a:off x="6686550" y="1000125"/>
          <a:ext cx="1038225" cy="600075"/>
          <a:chOff x="980" y="255"/>
          <a:chExt cx="109" cy="63"/>
        </a:xfrm>
        <a:solidFill>
          <a:srgbClr val="FFFFFF"/>
        </a:solidFill>
      </xdr:grpSpPr>
      <xdr:grpSp>
        <xdr:nvGrpSpPr>
          <xdr:cNvPr id="19" name="Group 28"/>
          <xdr:cNvGrpSpPr>
            <a:grpSpLocks/>
          </xdr:cNvGrpSpPr>
        </xdr:nvGrpSpPr>
        <xdr:grpSpPr>
          <a:xfrm>
            <a:off x="982" y="263"/>
            <a:ext cx="107" cy="51"/>
            <a:chOff x="384" y="1584"/>
            <a:chExt cx="1488" cy="816"/>
          </a:xfrm>
          <a:solidFill>
            <a:srgbClr val="FFFFFF"/>
          </a:solidFill>
        </xdr:grpSpPr>
        <xdr:sp>
          <xdr:nvSpPr>
            <xdr:cNvPr id="20" name="AutoShape 29"/>
            <xdr:cNvSpPr>
              <a:spLocks/>
            </xdr:cNvSpPr>
          </xdr:nvSpPr>
          <xdr:spPr>
            <a:xfrm>
              <a:off x="384" y="1584"/>
              <a:ext cx="1488" cy="816"/>
            </a:xfrm>
            <a:custGeom>
              <a:pathLst>
                <a:path h="56" w="80">
                  <a:moveTo>
                    <a:pt x="7" y="19"/>
                  </a:moveTo>
                  <a:cubicBezTo>
                    <a:pt x="3" y="19"/>
                    <a:pt x="0" y="22"/>
                    <a:pt x="0" y="26"/>
                  </a:cubicBezTo>
                  <a:cubicBezTo>
                    <a:pt x="0" y="29"/>
                    <a:pt x="2" y="32"/>
                    <a:pt x="4" y="33"/>
                  </a:cubicBezTo>
                  <a:lnTo>
                    <a:pt x="4" y="33"/>
                  </a:lnTo>
                  <a:cubicBezTo>
                    <a:pt x="3" y="34"/>
                    <a:pt x="2" y="36"/>
                    <a:pt x="2" y="38"/>
                  </a:cubicBezTo>
                  <a:cubicBezTo>
                    <a:pt x="2" y="42"/>
                    <a:pt x="5" y="46"/>
                    <a:pt x="10" y="46"/>
                  </a:cubicBezTo>
                  <a:cubicBezTo>
                    <a:pt x="10" y="46"/>
                    <a:pt x="10" y="46"/>
                    <a:pt x="11" y="46"/>
                  </a:cubicBezTo>
                  <a:lnTo>
                    <a:pt x="11" y="46"/>
                  </a:lnTo>
                  <a:cubicBezTo>
                    <a:pt x="13" y="50"/>
                    <a:pt x="18" y="53"/>
                    <a:pt x="23" y="53"/>
                  </a:cubicBezTo>
                  <a:cubicBezTo>
                    <a:pt x="26" y="53"/>
                    <a:pt x="28" y="52"/>
                    <a:pt x="30" y="51"/>
                  </a:cubicBezTo>
                  <a:lnTo>
                    <a:pt x="30" y="51"/>
                  </a:lnTo>
                  <a:cubicBezTo>
                    <a:pt x="33" y="54"/>
                    <a:pt x="37" y="56"/>
                    <a:pt x="41" y="56"/>
                  </a:cubicBezTo>
                  <a:cubicBezTo>
                    <a:pt x="46" y="56"/>
                    <a:pt x="51" y="53"/>
                    <a:pt x="53" y="48"/>
                  </a:cubicBezTo>
                  <a:lnTo>
                    <a:pt x="53" y="48"/>
                  </a:lnTo>
                  <a:cubicBezTo>
                    <a:pt x="55" y="49"/>
                    <a:pt x="57" y="49"/>
                    <a:pt x="59" y="49"/>
                  </a:cubicBezTo>
                  <a:cubicBezTo>
                    <a:pt x="64" y="49"/>
                    <a:pt x="69" y="45"/>
                    <a:pt x="69" y="39"/>
                  </a:cubicBezTo>
                  <a:lnTo>
                    <a:pt x="69" y="39"/>
                  </a:lnTo>
                  <a:cubicBezTo>
                    <a:pt x="75" y="38"/>
                    <a:pt x="80" y="33"/>
                    <a:pt x="80" y="27"/>
                  </a:cubicBezTo>
                  <a:cubicBezTo>
                    <a:pt x="80" y="25"/>
                    <a:pt x="79" y="22"/>
                    <a:pt x="77" y="20"/>
                  </a:cubicBezTo>
                  <a:lnTo>
                    <a:pt x="77" y="20"/>
                  </a:lnTo>
                  <a:cubicBezTo>
                    <a:pt x="78" y="19"/>
                    <a:pt x="78" y="17"/>
                    <a:pt x="78" y="16"/>
                  </a:cubicBezTo>
                  <a:cubicBezTo>
                    <a:pt x="78" y="12"/>
                    <a:pt x="75" y="8"/>
                    <a:pt x="71" y="7"/>
                  </a:cubicBezTo>
                  <a:lnTo>
                    <a:pt x="71" y="7"/>
                  </a:lnTo>
                  <a:cubicBezTo>
                    <a:pt x="70" y="3"/>
                    <a:pt x="66" y="0"/>
                    <a:pt x="62" y="0"/>
                  </a:cubicBezTo>
                  <a:cubicBezTo>
                    <a:pt x="59" y="0"/>
                    <a:pt x="57" y="1"/>
                    <a:pt x="55" y="3"/>
                  </a:cubicBezTo>
                  <a:lnTo>
                    <a:pt x="55" y="3"/>
                  </a:lnTo>
                  <a:cubicBezTo>
                    <a:pt x="54" y="1"/>
                    <a:pt x="51" y="0"/>
                    <a:pt x="49" y="0"/>
                  </a:cubicBezTo>
                  <a:cubicBezTo>
                    <a:pt x="46" y="0"/>
                    <a:pt x="43" y="2"/>
                    <a:pt x="42" y="4"/>
                  </a:cubicBezTo>
                  <a:lnTo>
                    <a:pt x="42" y="4"/>
                  </a:lnTo>
                  <a:cubicBezTo>
                    <a:pt x="40" y="3"/>
                    <a:pt x="37" y="2"/>
                    <a:pt x="35" y="2"/>
                  </a:cubicBezTo>
                  <a:cubicBezTo>
                    <a:pt x="31" y="2"/>
                    <a:pt x="28" y="4"/>
                    <a:pt x="26" y="7"/>
                  </a:cubicBezTo>
                  <a:lnTo>
                    <a:pt x="26" y="7"/>
                  </a:lnTo>
                  <a:cubicBezTo>
                    <a:pt x="24" y="6"/>
                    <a:pt x="22" y="5"/>
                    <a:pt x="20" y="5"/>
                  </a:cubicBezTo>
                  <a:cubicBezTo>
                    <a:pt x="13" y="5"/>
                    <a:pt x="7" y="10"/>
                    <a:pt x="7" y="17"/>
                  </a:cubicBezTo>
                  <a:cubicBezTo>
                    <a:pt x="7" y="18"/>
                    <a:pt x="7" y="18"/>
                    <a:pt x="7" y="19"/>
                  </a:cubicBezTo>
                  <a:close/>
                </a:path>
              </a:pathLst>
            </a:cu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30"/>
            <xdr:cNvSpPr>
              <a:spLocks/>
            </xdr:cNvSpPr>
          </xdr:nvSpPr>
          <xdr:spPr>
            <a:xfrm>
              <a:off x="480" y="1824"/>
              <a:ext cx="432" cy="288"/>
            </a:xfrm>
            <a:custGeom>
              <a:pathLst>
                <a:path h="56" w="80">
                  <a:moveTo>
                    <a:pt x="7" y="19"/>
                  </a:moveTo>
                  <a:cubicBezTo>
                    <a:pt x="3" y="19"/>
                    <a:pt x="0" y="22"/>
                    <a:pt x="0" y="26"/>
                  </a:cubicBezTo>
                  <a:cubicBezTo>
                    <a:pt x="0" y="29"/>
                    <a:pt x="2" y="32"/>
                    <a:pt x="4" y="33"/>
                  </a:cubicBezTo>
                  <a:lnTo>
                    <a:pt x="4" y="33"/>
                  </a:lnTo>
                  <a:cubicBezTo>
                    <a:pt x="3" y="34"/>
                    <a:pt x="2" y="36"/>
                    <a:pt x="2" y="38"/>
                  </a:cubicBezTo>
                  <a:cubicBezTo>
                    <a:pt x="2" y="42"/>
                    <a:pt x="5" y="46"/>
                    <a:pt x="10" y="46"/>
                  </a:cubicBezTo>
                  <a:cubicBezTo>
                    <a:pt x="10" y="46"/>
                    <a:pt x="10" y="46"/>
                    <a:pt x="11" y="46"/>
                  </a:cubicBezTo>
                  <a:lnTo>
                    <a:pt x="11" y="46"/>
                  </a:lnTo>
                  <a:cubicBezTo>
                    <a:pt x="13" y="50"/>
                    <a:pt x="18" y="53"/>
                    <a:pt x="23" y="53"/>
                  </a:cubicBezTo>
                  <a:cubicBezTo>
                    <a:pt x="26" y="53"/>
                    <a:pt x="28" y="52"/>
                    <a:pt x="30" y="51"/>
                  </a:cubicBezTo>
                  <a:lnTo>
                    <a:pt x="30" y="51"/>
                  </a:lnTo>
                  <a:cubicBezTo>
                    <a:pt x="33" y="54"/>
                    <a:pt x="37" y="56"/>
                    <a:pt x="41" y="56"/>
                  </a:cubicBezTo>
                  <a:cubicBezTo>
                    <a:pt x="46" y="56"/>
                    <a:pt x="51" y="53"/>
                    <a:pt x="53" y="48"/>
                  </a:cubicBezTo>
                  <a:lnTo>
                    <a:pt x="53" y="48"/>
                  </a:lnTo>
                  <a:cubicBezTo>
                    <a:pt x="55" y="49"/>
                    <a:pt x="57" y="49"/>
                    <a:pt x="59" y="49"/>
                  </a:cubicBezTo>
                  <a:cubicBezTo>
                    <a:pt x="64" y="49"/>
                    <a:pt x="69" y="45"/>
                    <a:pt x="69" y="39"/>
                  </a:cubicBezTo>
                  <a:lnTo>
                    <a:pt x="69" y="39"/>
                  </a:lnTo>
                  <a:cubicBezTo>
                    <a:pt x="75" y="38"/>
                    <a:pt x="80" y="33"/>
                    <a:pt x="80" y="27"/>
                  </a:cubicBezTo>
                  <a:cubicBezTo>
                    <a:pt x="80" y="25"/>
                    <a:pt x="79" y="22"/>
                    <a:pt x="77" y="20"/>
                  </a:cubicBezTo>
                  <a:lnTo>
                    <a:pt x="77" y="20"/>
                  </a:lnTo>
                  <a:cubicBezTo>
                    <a:pt x="78" y="19"/>
                    <a:pt x="78" y="17"/>
                    <a:pt x="78" y="16"/>
                  </a:cubicBezTo>
                  <a:cubicBezTo>
                    <a:pt x="78" y="12"/>
                    <a:pt x="75" y="8"/>
                    <a:pt x="71" y="7"/>
                  </a:cubicBezTo>
                  <a:lnTo>
                    <a:pt x="71" y="7"/>
                  </a:lnTo>
                  <a:cubicBezTo>
                    <a:pt x="70" y="3"/>
                    <a:pt x="66" y="0"/>
                    <a:pt x="62" y="0"/>
                  </a:cubicBezTo>
                  <a:cubicBezTo>
                    <a:pt x="59" y="0"/>
                    <a:pt x="57" y="1"/>
                    <a:pt x="55" y="3"/>
                  </a:cubicBezTo>
                  <a:lnTo>
                    <a:pt x="55" y="3"/>
                  </a:lnTo>
                  <a:cubicBezTo>
                    <a:pt x="54" y="1"/>
                    <a:pt x="51" y="0"/>
                    <a:pt x="49" y="0"/>
                  </a:cubicBezTo>
                  <a:cubicBezTo>
                    <a:pt x="46" y="0"/>
                    <a:pt x="43" y="2"/>
                    <a:pt x="42" y="4"/>
                  </a:cubicBezTo>
                  <a:lnTo>
                    <a:pt x="42" y="4"/>
                  </a:lnTo>
                  <a:cubicBezTo>
                    <a:pt x="40" y="3"/>
                    <a:pt x="37" y="2"/>
                    <a:pt x="35" y="2"/>
                  </a:cubicBezTo>
                  <a:cubicBezTo>
                    <a:pt x="31" y="2"/>
                    <a:pt x="28" y="4"/>
                    <a:pt x="26" y="7"/>
                  </a:cubicBezTo>
                  <a:lnTo>
                    <a:pt x="26" y="7"/>
                  </a:lnTo>
                  <a:cubicBezTo>
                    <a:pt x="24" y="6"/>
                    <a:pt x="22" y="5"/>
                    <a:pt x="20" y="5"/>
                  </a:cubicBezTo>
                  <a:cubicBezTo>
                    <a:pt x="13" y="5"/>
                    <a:pt x="7" y="10"/>
                    <a:pt x="7" y="17"/>
                  </a:cubicBezTo>
                  <a:cubicBezTo>
                    <a:pt x="7" y="18"/>
                    <a:pt x="7" y="18"/>
                    <a:pt x="7" y="19"/>
                  </a:cubicBezTo>
                  <a:close/>
                </a:path>
              </a:pathLst>
            </a:custGeom>
            <a:solidFill>
              <a:srgbClr val="6600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31"/>
            <xdr:cNvSpPr>
              <a:spLocks/>
            </xdr:cNvSpPr>
          </xdr:nvSpPr>
          <xdr:spPr>
            <a:xfrm>
              <a:off x="1440" y="1872"/>
              <a:ext cx="336" cy="144"/>
            </a:xfrm>
            <a:custGeom>
              <a:pathLst>
                <a:path h="56" w="80">
                  <a:moveTo>
                    <a:pt x="7" y="19"/>
                  </a:moveTo>
                  <a:cubicBezTo>
                    <a:pt x="3" y="19"/>
                    <a:pt x="0" y="22"/>
                    <a:pt x="0" y="26"/>
                  </a:cubicBezTo>
                  <a:cubicBezTo>
                    <a:pt x="0" y="29"/>
                    <a:pt x="2" y="32"/>
                    <a:pt x="4" y="33"/>
                  </a:cubicBezTo>
                  <a:lnTo>
                    <a:pt x="4" y="33"/>
                  </a:lnTo>
                  <a:cubicBezTo>
                    <a:pt x="3" y="34"/>
                    <a:pt x="2" y="36"/>
                    <a:pt x="2" y="38"/>
                  </a:cubicBezTo>
                  <a:cubicBezTo>
                    <a:pt x="2" y="42"/>
                    <a:pt x="5" y="46"/>
                    <a:pt x="10" y="46"/>
                  </a:cubicBezTo>
                  <a:cubicBezTo>
                    <a:pt x="10" y="46"/>
                    <a:pt x="10" y="46"/>
                    <a:pt x="11" y="46"/>
                  </a:cubicBezTo>
                  <a:lnTo>
                    <a:pt x="11" y="46"/>
                  </a:lnTo>
                  <a:cubicBezTo>
                    <a:pt x="13" y="50"/>
                    <a:pt x="18" y="53"/>
                    <a:pt x="23" y="53"/>
                  </a:cubicBezTo>
                  <a:cubicBezTo>
                    <a:pt x="26" y="53"/>
                    <a:pt x="28" y="52"/>
                    <a:pt x="30" y="51"/>
                  </a:cubicBezTo>
                  <a:lnTo>
                    <a:pt x="30" y="51"/>
                  </a:lnTo>
                  <a:cubicBezTo>
                    <a:pt x="33" y="54"/>
                    <a:pt x="37" y="56"/>
                    <a:pt x="41" y="56"/>
                  </a:cubicBezTo>
                  <a:cubicBezTo>
                    <a:pt x="46" y="56"/>
                    <a:pt x="51" y="53"/>
                    <a:pt x="53" y="48"/>
                  </a:cubicBezTo>
                  <a:lnTo>
                    <a:pt x="53" y="48"/>
                  </a:lnTo>
                  <a:cubicBezTo>
                    <a:pt x="55" y="49"/>
                    <a:pt x="57" y="49"/>
                    <a:pt x="59" y="49"/>
                  </a:cubicBezTo>
                  <a:cubicBezTo>
                    <a:pt x="64" y="49"/>
                    <a:pt x="69" y="45"/>
                    <a:pt x="69" y="39"/>
                  </a:cubicBezTo>
                  <a:lnTo>
                    <a:pt x="69" y="39"/>
                  </a:lnTo>
                  <a:cubicBezTo>
                    <a:pt x="75" y="38"/>
                    <a:pt x="80" y="33"/>
                    <a:pt x="80" y="27"/>
                  </a:cubicBezTo>
                  <a:cubicBezTo>
                    <a:pt x="80" y="25"/>
                    <a:pt x="79" y="22"/>
                    <a:pt x="77" y="20"/>
                  </a:cubicBezTo>
                  <a:lnTo>
                    <a:pt x="77" y="20"/>
                  </a:lnTo>
                  <a:cubicBezTo>
                    <a:pt x="78" y="19"/>
                    <a:pt x="78" y="17"/>
                    <a:pt x="78" y="16"/>
                  </a:cubicBezTo>
                  <a:cubicBezTo>
                    <a:pt x="78" y="12"/>
                    <a:pt x="75" y="8"/>
                    <a:pt x="71" y="7"/>
                  </a:cubicBezTo>
                  <a:lnTo>
                    <a:pt x="71" y="7"/>
                  </a:lnTo>
                  <a:cubicBezTo>
                    <a:pt x="70" y="3"/>
                    <a:pt x="66" y="0"/>
                    <a:pt x="62" y="0"/>
                  </a:cubicBezTo>
                  <a:cubicBezTo>
                    <a:pt x="59" y="0"/>
                    <a:pt x="57" y="1"/>
                    <a:pt x="55" y="3"/>
                  </a:cubicBezTo>
                  <a:lnTo>
                    <a:pt x="55" y="3"/>
                  </a:lnTo>
                  <a:cubicBezTo>
                    <a:pt x="54" y="1"/>
                    <a:pt x="51" y="0"/>
                    <a:pt x="49" y="0"/>
                  </a:cubicBezTo>
                  <a:cubicBezTo>
                    <a:pt x="46" y="0"/>
                    <a:pt x="43" y="2"/>
                    <a:pt x="42" y="4"/>
                  </a:cubicBezTo>
                  <a:lnTo>
                    <a:pt x="42" y="4"/>
                  </a:lnTo>
                  <a:cubicBezTo>
                    <a:pt x="40" y="3"/>
                    <a:pt x="37" y="2"/>
                    <a:pt x="35" y="2"/>
                  </a:cubicBezTo>
                  <a:cubicBezTo>
                    <a:pt x="31" y="2"/>
                    <a:pt x="28" y="4"/>
                    <a:pt x="26" y="7"/>
                  </a:cubicBezTo>
                  <a:lnTo>
                    <a:pt x="26" y="7"/>
                  </a:lnTo>
                  <a:cubicBezTo>
                    <a:pt x="24" y="6"/>
                    <a:pt x="22" y="5"/>
                    <a:pt x="20" y="5"/>
                  </a:cubicBezTo>
                  <a:cubicBezTo>
                    <a:pt x="13" y="5"/>
                    <a:pt x="7" y="10"/>
                    <a:pt x="7" y="17"/>
                  </a:cubicBezTo>
                  <a:cubicBezTo>
                    <a:pt x="7" y="18"/>
                    <a:pt x="7" y="18"/>
                    <a:pt x="7" y="19"/>
                  </a:cubicBezTo>
                  <a:close/>
                </a:path>
              </a:pathLst>
            </a:custGeom>
            <a:solidFill>
              <a:srgbClr val="FF99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32"/>
            <xdr:cNvSpPr>
              <a:spLocks/>
            </xdr:cNvSpPr>
          </xdr:nvSpPr>
          <xdr:spPr>
            <a:xfrm>
              <a:off x="1056" y="1680"/>
              <a:ext cx="384" cy="192"/>
            </a:xfrm>
            <a:custGeom>
              <a:pathLst>
                <a:path h="56" w="80">
                  <a:moveTo>
                    <a:pt x="7" y="19"/>
                  </a:moveTo>
                  <a:cubicBezTo>
                    <a:pt x="3" y="19"/>
                    <a:pt x="0" y="22"/>
                    <a:pt x="0" y="26"/>
                  </a:cubicBezTo>
                  <a:cubicBezTo>
                    <a:pt x="0" y="29"/>
                    <a:pt x="2" y="32"/>
                    <a:pt x="4" y="33"/>
                  </a:cubicBezTo>
                  <a:lnTo>
                    <a:pt x="4" y="33"/>
                  </a:lnTo>
                  <a:cubicBezTo>
                    <a:pt x="3" y="34"/>
                    <a:pt x="2" y="36"/>
                    <a:pt x="2" y="38"/>
                  </a:cubicBezTo>
                  <a:cubicBezTo>
                    <a:pt x="2" y="42"/>
                    <a:pt x="5" y="46"/>
                    <a:pt x="10" y="46"/>
                  </a:cubicBezTo>
                  <a:cubicBezTo>
                    <a:pt x="10" y="46"/>
                    <a:pt x="10" y="46"/>
                    <a:pt x="11" y="46"/>
                  </a:cubicBezTo>
                  <a:lnTo>
                    <a:pt x="11" y="46"/>
                  </a:lnTo>
                  <a:cubicBezTo>
                    <a:pt x="13" y="50"/>
                    <a:pt x="18" y="53"/>
                    <a:pt x="23" y="53"/>
                  </a:cubicBezTo>
                  <a:cubicBezTo>
                    <a:pt x="26" y="53"/>
                    <a:pt x="28" y="52"/>
                    <a:pt x="30" y="51"/>
                  </a:cubicBezTo>
                  <a:lnTo>
                    <a:pt x="30" y="51"/>
                  </a:lnTo>
                  <a:cubicBezTo>
                    <a:pt x="33" y="54"/>
                    <a:pt x="37" y="56"/>
                    <a:pt x="41" y="56"/>
                  </a:cubicBezTo>
                  <a:cubicBezTo>
                    <a:pt x="46" y="56"/>
                    <a:pt x="51" y="53"/>
                    <a:pt x="53" y="48"/>
                  </a:cubicBezTo>
                  <a:lnTo>
                    <a:pt x="53" y="48"/>
                  </a:lnTo>
                  <a:cubicBezTo>
                    <a:pt x="55" y="49"/>
                    <a:pt x="57" y="49"/>
                    <a:pt x="59" y="49"/>
                  </a:cubicBezTo>
                  <a:cubicBezTo>
                    <a:pt x="64" y="49"/>
                    <a:pt x="69" y="45"/>
                    <a:pt x="69" y="39"/>
                  </a:cubicBezTo>
                  <a:lnTo>
                    <a:pt x="69" y="39"/>
                  </a:lnTo>
                  <a:cubicBezTo>
                    <a:pt x="75" y="38"/>
                    <a:pt x="80" y="33"/>
                    <a:pt x="80" y="27"/>
                  </a:cubicBezTo>
                  <a:cubicBezTo>
                    <a:pt x="80" y="25"/>
                    <a:pt x="79" y="22"/>
                    <a:pt x="77" y="20"/>
                  </a:cubicBezTo>
                  <a:lnTo>
                    <a:pt x="77" y="20"/>
                  </a:lnTo>
                  <a:cubicBezTo>
                    <a:pt x="78" y="19"/>
                    <a:pt x="78" y="17"/>
                    <a:pt x="78" y="16"/>
                  </a:cubicBezTo>
                  <a:cubicBezTo>
                    <a:pt x="78" y="12"/>
                    <a:pt x="75" y="8"/>
                    <a:pt x="71" y="7"/>
                  </a:cubicBezTo>
                  <a:lnTo>
                    <a:pt x="71" y="7"/>
                  </a:lnTo>
                  <a:cubicBezTo>
                    <a:pt x="70" y="3"/>
                    <a:pt x="66" y="0"/>
                    <a:pt x="62" y="0"/>
                  </a:cubicBezTo>
                  <a:cubicBezTo>
                    <a:pt x="59" y="0"/>
                    <a:pt x="57" y="1"/>
                    <a:pt x="55" y="3"/>
                  </a:cubicBezTo>
                  <a:lnTo>
                    <a:pt x="55" y="3"/>
                  </a:lnTo>
                  <a:cubicBezTo>
                    <a:pt x="54" y="1"/>
                    <a:pt x="51" y="0"/>
                    <a:pt x="49" y="0"/>
                  </a:cubicBezTo>
                  <a:cubicBezTo>
                    <a:pt x="46" y="0"/>
                    <a:pt x="43" y="2"/>
                    <a:pt x="42" y="4"/>
                  </a:cubicBezTo>
                  <a:lnTo>
                    <a:pt x="42" y="4"/>
                  </a:lnTo>
                  <a:cubicBezTo>
                    <a:pt x="40" y="3"/>
                    <a:pt x="37" y="2"/>
                    <a:pt x="35" y="2"/>
                  </a:cubicBezTo>
                  <a:cubicBezTo>
                    <a:pt x="31" y="2"/>
                    <a:pt x="28" y="4"/>
                    <a:pt x="26" y="7"/>
                  </a:cubicBezTo>
                  <a:lnTo>
                    <a:pt x="26" y="7"/>
                  </a:lnTo>
                  <a:cubicBezTo>
                    <a:pt x="24" y="6"/>
                    <a:pt x="22" y="5"/>
                    <a:pt x="20" y="5"/>
                  </a:cubicBezTo>
                  <a:cubicBezTo>
                    <a:pt x="13" y="5"/>
                    <a:pt x="7" y="10"/>
                    <a:pt x="7" y="17"/>
                  </a:cubicBezTo>
                  <a:cubicBezTo>
                    <a:pt x="7" y="18"/>
                    <a:pt x="7" y="18"/>
                    <a:pt x="7" y="19"/>
                  </a:cubicBezTo>
                  <a:close/>
                </a:path>
              </a:pathLst>
            </a:custGeom>
            <a:solidFill>
              <a:srgbClr val="00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33"/>
            <xdr:cNvSpPr>
              <a:spLocks/>
            </xdr:cNvSpPr>
          </xdr:nvSpPr>
          <xdr:spPr>
            <a:xfrm>
              <a:off x="960" y="2016"/>
              <a:ext cx="432" cy="240"/>
            </a:xfrm>
            <a:custGeom>
              <a:pathLst>
                <a:path h="56" w="80">
                  <a:moveTo>
                    <a:pt x="7" y="19"/>
                  </a:moveTo>
                  <a:cubicBezTo>
                    <a:pt x="3" y="19"/>
                    <a:pt x="0" y="22"/>
                    <a:pt x="0" y="26"/>
                  </a:cubicBezTo>
                  <a:cubicBezTo>
                    <a:pt x="0" y="29"/>
                    <a:pt x="2" y="32"/>
                    <a:pt x="4" y="33"/>
                  </a:cubicBezTo>
                  <a:lnTo>
                    <a:pt x="4" y="33"/>
                  </a:lnTo>
                  <a:cubicBezTo>
                    <a:pt x="3" y="34"/>
                    <a:pt x="2" y="36"/>
                    <a:pt x="2" y="38"/>
                  </a:cubicBezTo>
                  <a:cubicBezTo>
                    <a:pt x="2" y="42"/>
                    <a:pt x="5" y="46"/>
                    <a:pt x="10" y="46"/>
                  </a:cubicBezTo>
                  <a:cubicBezTo>
                    <a:pt x="10" y="46"/>
                    <a:pt x="10" y="46"/>
                    <a:pt x="11" y="46"/>
                  </a:cubicBezTo>
                  <a:lnTo>
                    <a:pt x="11" y="46"/>
                  </a:lnTo>
                  <a:cubicBezTo>
                    <a:pt x="13" y="50"/>
                    <a:pt x="18" y="53"/>
                    <a:pt x="23" y="53"/>
                  </a:cubicBezTo>
                  <a:cubicBezTo>
                    <a:pt x="26" y="53"/>
                    <a:pt x="28" y="52"/>
                    <a:pt x="30" y="51"/>
                  </a:cubicBezTo>
                  <a:lnTo>
                    <a:pt x="30" y="51"/>
                  </a:lnTo>
                  <a:cubicBezTo>
                    <a:pt x="33" y="54"/>
                    <a:pt x="37" y="56"/>
                    <a:pt x="41" y="56"/>
                  </a:cubicBezTo>
                  <a:cubicBezTo>
                    <a:pt x="46" y="56"/>
                    <a:pt x="51" y="53"/>
                    <a:pt x="53" y="48"/>
                  </a:cubicBezTo>
                  <a:lnTo>
                    <a:pt x="53" y="48"/>
                  </a:lnTo>
                  <a:cubicBezTo>
                    <a:pt x="55" y="49"/>
                    <a:pt x="57" y="49"/>
                    <a:pt x="59" y="49"/>
                  </a:cubicBezTo>
                  <a:cubicBezTo>
                    <a:pt x="64" y="49"/>
                    <a:pt x="69" y="45"/>
                    <a:pt x="69" y="39"/>
                  </a:cubicBezTo>
                  <a:lnTo>
                    <a:pt x="69" y="39"/>
                  </a:lnTo>
                  <a:cubicBezTo>
                    <a:pt x="75" y="38"/>
                    <a:pt x="80" y="33"/>
                    <a:pt x="80" y="27"/>
                  </a:cubicBezTo>
                  <a:cubicBezTo>
                    <a:pt x="80" y="25"/>
                    <a:pt x="79" y="22"/>
                    <a:pt x="77" y="20"/>
                  </a:cubicBezTo>
                  <a:lnTo>
                    <a:pt x="77" y="20"/>
                  </a:lnTo>
                  <a:cubicBezTo>
                    <a:pt x="78" y="19"/>
                    <a:pt x="78" y="17"/>
                    <a:pt x="78" y="16"/>
                  </a:cubicBezTo>
                  <a:cubicBezTo>
                    <a:pt x="78" y="12"/>
                    <a:pt x="75" y="8"/>
                    <a:pt x="71" y="7"/>
                  </a:cubicBezTo>
                  <a:lnTo>
                    <a:pt x="71" y="7"/>
                  </a:lnTo>
                  <a:cubicBezTo>
                    <a:pt x="70" y="3"/>
                    <a:pt x="66" y="0"/>
                    <a:pt x="62" y="0"/>
                  </a:cubicBezTo>
                  <a:cubicBezTo>
                    <a:pt x="59" y="0"/>
                    <a:pt x="57" y="1"/>
                    <a:pt x="55" y="3"/>
                  </a:cubicBezTo>
                  <a:lnTo>
                    <a:pt x="55" y="3"/>
                  </a:lnTo>
                  <a:cubicBezTo>
                    <a:pt x="54" y="1"/>
                    <a:pt x="51" y="0"/>
                    <a:pt x="49" y="0"/>
                  </a:cubicBezTo>
                  <a:cubicBezTo>
                    <a:pt x="46" y="0"/>
                    <a:pt x="43" y="2"/>
                    <a:pt x="42" y="4"/>
                  </a:cubicBezTo>
                  <a:lnTo>
                    <a:pt x="42" y="4"/>
                  </a:lnTo>
                  <a:cubicBezTo>
                    <a:pt x="40" y="3"/>
                    <a:pt x="37" y="2"/>
                    <a:pt x="35" y="2"/>
                  </a:cubicBezTo>
                  <a:cubicBezTo>
                    <a:pt x="31" y="2"/>
                    <a:pt x="28" y="4"/>
                    <a:pt x="26" y="7"/>
                  </a:cubicBezTo>
                  <a:lnTo>
                    <a:pt x="26" y="7"/>
                  </a:lnTo>
                  <a:cubicBezTo>
                    <a:pt x="24" y="6"/>
                    <a:pt x="22" y="5"/>
                    <a:pt x="20" y="5"/>
                  </a:cubicBezTo>
                  <a:cubicBezTo>
                    <a:pt x="13" y="5"/>
                    <a:pt x="7" y="10"/>
                    <a:pt x="7" y="17"/>
                  </a:cubicBezTo>
                  <a:cubicBezTo>
                    <a:pt x="7" y="18"/>
                    <a:pt x="7" y="18"/>
                    <a:pt x="7" y="19"/>
                  </a:cubicBez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" name="Group 49"/>
          <xdr:cNvGrpSpPr>
            <a:grpSpLocks/>
          </xdr:cNvGrpSpPr>
        </xdr:nvGrpSpPr>
        <xdr:grpSpPr>
          <a:xfrm>
            <a:off x="980" y="255"/>
            <a:ext cx="104" cy="63"/>
            <a:chOff x="990" y="126"/>
            <a:chExt cx="104" cy="63"/>
          </a:xfrm>
          <a:solidFill>
            <a:srgbClr val="FFFFFF"/>
          </a:solidFill>
        </xdr:grpSpPr>
        <xdr:sp>
          <xdr:nvSpPr>
            <xdr:cNvPr id="26" name="Rectangle 50"/>
            <xdr:cNvSpPr>
              <a:spLocks/>
            </xdr:cNvSpPr>
          </xdr:nvSpPr>
          <xdr:spPr>
            <a:xfrm>
              <a:off x="990" y="126"/>
              <a:ext cx="104" cy="6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51"/>
            <xdr:cNvSpPr>
              <a:spLocks/>
            </xdr:cNvSpPr>
          </xdr:nvSpPr>
          <xdr:spPr>
            <a:xfrm>
              <a:off x="1022" y="126"/>
              <a:ext cx="0" cy="6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52"/>
            <xdr:cNvSpPr>
              <a:spLocks/>
            </xdr:cNvSpPr>
          </xdr:nvSpPr>
          <xdr:spPr>
            <a:xfrm>
              <a:off x="1047" y="126"/>
              <a:ext cx="0" cy="6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53"/>
            <xdr:cNvSpPr>
              <a:spLocks/>
            </xdr:cNvSpPr>
          </xdr:nvSpPr>
          <xdr:spPr>
            <a:xfrm>
              <a:off x="1071" y="126"/>
              <a:ext cx="0" cy="6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54"/>
            <xdr:cNvSpPr>
              <a:spLocks/>
            </xdr:cNvSpPr>
          </xdr:nvSpPr>
          <xdr:spPr>
            <a:xfrm>
              <a:off x="990" y="138"/>
              <a:ext cx="10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304800</xdr:colOff>
      <xdr:row>11</xdr:row>
      <xdr:rowOff>142875</xdr:rowOff>
    </xdr:from>
    <xdr:to>
      <xdr:col>10</xdr:col>
      <xdr:colOff>57150</xdr:colOff>
      <xdr:row>19</xdr:row>
      <xdr:rowOff>104775</xdr:rowOff>
    </xdr:to>
    <xdr:grpSp>
      <xdr:nvGrpSpPr>
        <xdr:cNvPr id="31" name="Group 63"/>
        <xdr:cNvGrpSpPr>
          <a:grpSpLocks/>
        </xdr:cNvGrpSpPr>
      </xdr:nvGrpSpPr>
      <xdr:grpSpPr>
        <a:xfrm>
          <a:off x="7429500" y="1924050"/>
          <a:ext cx="1581150" cy="1257300"/>
          <a:chOff x="808" y="277"/>
          <a:chExt cx="166" cy="132"/>
        </a:xfrm>
        <a:solidFill>
          <a:srgbClr val="FFFFFF"/>
        </a:solidFill>
      </xdr:grpSpPr>
      <xdr:grpSp>
        <xdr:nvGrpSpPr>
          <xdr:cNvPr id="32" name="Group 42"/>
          <xdr:cNvGrpSpPr>
            <a:grpSpLocks/>
          </xdr:cNvGrpSpPr>
        </xdr:nvGrpSpPr>
        <xdr:grpSpPr>
          <a:xfrm rot="5147750">
            <a:off x="808" y="277"/>
            <a:ext cx="166" cy="132"/>
            <a:chOff x="776" y="232"/>
            <a:chExt cx="132" cy="166"/>
          </a:xfrm>
          <a:solidFill>
            <a:srgbClr val="FFFFFF"/>
          </a:solidFill>
        </xdr:grpSpPr>
        <xdr:sp>
          <xdr:nvSpPr>
            <xdr:cNvPr id="33" name="AutoShape 35"/>
            <xdr:cNvSpPr>
              <a:spLocks/>
            </xdr:cNvSpPr>
          </xdr:nvSpPr>
          <xdr:spPr>
            <a:xfrm>
              <a:off x="781" y="232"/>
              <a:ext cx="101" cy="166"/>
            </a:xfrm>
            <a:custGeom>
              <a:pathLst>
                <a:path h="56" w="80">
                  <a:moveTo>
                    <a:pt x="7" y="19"/>
                  </a:moveTo>
                  <a:cubicBezTo>
                    <a:pt x="3" y="19"/>
                    <a:pt x="0" y="22"/>
                    <a:pt x="0" y="26"/>
                  </a:cubicBezTo>
                  <a:cubicBezTo>
                    <a:pt x="0" y="29"/>
                    <a:pt x="2" y="32"/>
                    <a:pt x="4" y="33"/>
                  </a:cubicBezTo>
                  <a:lnTo>
                    <a:pt x="4" y="33"/>
                  </a:lnTo>
                  <a:cubicBezTo>
                    <a:pt x="3" y="34"/>
                    <a:pt x="2" y="36"/>
                    <a:pt x="2" y="38"/>
                  </a:cubicBezTo>
                  <a:cubicBezTo>
                    <a:pt x="2" y="42"/>
                    <a:pt x="5" y="46"/>
                    <a:pt x="10" y="46"/>
                  </a:cubicBezTo>
                  <a:cubicBezTo>
                    <a:pt x="10" y="46"/>
                    <a:pt x="10" y="46"/>
                    <a:pt x="11" y="46"/>
                  </a:cubicBezTo>
                  <a:lnTo>
                    <a:pt x="11" y="46"/>
                  </a:lnTo>
                  <a:cubicBezTo>
                    <a:pt x="13" y="50"/>
                    <a:pt x="18" y="53"/>
                    <a:pt x="23" y="53"/>
                  </a:cubicBezTo>
                  <a:cubicBezTo>
                    <a:pt x="26" y="53"/>
                    <a:pt x="28" y="52"/>
                    <a:pt x="30" y="51"/>
                  </a:cubicBezTo>
                  <a:lnTo>
                    <a:pt x="30" y="51"/>
                  </a:lnTo>
                  <a:cubicBezTo>
                    <a:pt x="33" y="54"/>
                    <a:pt x="37" y="56"/>
                    <a:pt x="41" y="56"/>
                  </a:cubicBezTo>
                  <a:cubicBezTo>
                    <a:pt x="46" y="56"/>
                    <a:pt x="51" y="53"/>
                    <a:pt x="53" y="48"/>
                  </a:cubicBezTo>
                  <a:lnTo>
                    <a:pt x="53" y="48"/>
                  </a:lnTo>
                  <a:cubicBezTo>
                    <a:pt x="55" y="49"/>
                    <a:pt x="57" y="49"/>
                    <a:pt x="59" y="49"/>
                  </a:cubicBezTo>
                  <a:cubicBezTo>
                    <a:pt x="64" y="49"/>
                    <a:pt x="69" y="45"/>
                    <a:pt x="69" y="39"/>
                  </a:cubicBezTo>
                  <a:lnTo>
                    <a:pt x="69" y="39"/>
                  </a:lnTo>
                  <a:cubicBezTo>
                    <a:pt x="75" y="38"/>
                    <a:pt x="80" y="33"/>
                    <a:pt x="80" y="27"/>
                  </a:cubicBezTo>
                  <a:cubicBezTo>
                    <a:pt x="80" y="25"/>
                    <a:pt x="79" y="22"/>
                    <a:pt x="77" y="20"/>
                  </a:cubicBezTo>
                  <a:lnTo>
                    <a:pt x="77" y="20"/>
                  </a:lnTo>
                  <a:cubicBezTo>
                    <a:pt x="78" y="19"/>
                    <a:pt x="78" y="17"/>
                    <a:pt x="78" y="16"/>
                  </a:cubicBezTo>
                  <a:cubicBezTo>
                    <a:pt x="78" y="12"/>
                    <a:pt x="75" y="8"/>
                    <a:pt x="71" y="7"/>
                  </a:cubicBezTo>
                  <a:lnTo>
                    <a:pt x="71" y="7"/>
                  </a:lnTo>
                  <a:cubicBezTo>
                    <a:pt x="70" y="3"/>
                    <a:pt x="66" y="0"/>
                    <a:pt x="62" y="0"/>
                  </a:cubicBezTo>
                  <a:cubicBezTo>
                    <a:pt x="59" y="0"/>
                    <a:pt x="57" y="1"/>
                    <a:pt x="55" y="3"/>
                  </a:cubicBezTo>
                  <a:lnTo>
                    <a:pt x="55" y="3"/>
                  </a:lnTo>
                  <a:cubicBezTo>
                    <a:pt x="54" y="1"/>
                    <a:pt x="51" y="0"/>
                    <a:pt x="49" y="0"/>
                  </a:cubicBezTo>
                  <a:cubicBezTo>
                    <a:pt x="46" y="0"/>
                    <a:pt x="43" y="2"/>
                    <a:pt x="42" y="4"/>
                  </a:cubicBezTo>
                  <a:lnTo>
                    <a:pt x="42" y="4"/>
                  </a:lnTo>
                  <a:cubicBezTo>
                    <a:pt x="40" y="3"/>
                    <a:pt x="37" y="2"/>
                    <a:pt x="35" y="2"/>
                  </a:cubicBezTo>
                  <a:cubicBezTo>
                    <a:pt x="31" y="2"/>
                    <a:pt x="28" y="4"/>
                    <a:pt x="26" y="7"/>
                  </a:cubicBezTo>
                  <a:lnTo>
                    <a:pt x="26" y="7"/>
                  </a:lnTo>
                  <a:cubicBezTo>
                    <a:pt x="24" y="6"/>
                    <a:pt x="22" y="5"/>
                    <a:pt x="20" y="5"/>
                  </a:cubicBezTo>
                  <a:cubicBezTo>
                    <a:pt x="13" y="5"/>
                    <a:pt x="7" y="10"/>
                    <a:pt x="7" y="17"/>
                  </a:cubicBezTo>
                  <a:cubicBezTo>
                    <a:pt x="7" y="18"/>
                    <a:pt x="7" y="18"/>
                    <a:pt x="7" y="19"/>
                  </a:cubicBezTo>
                  <a:close/>
                </a:path>
              </a:pathLst>
            </a:custGeom>
            <a:solidFill>
              <a:srgbClr val="FFCC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36"/>
            <xdr:cNvSpPr>
              <a:spLocks/>
            </xdr:cNvSpPr>
          </xdr:nvSpPr>
          <xdr:spPr>
            <a:xfrm>
              <a:off x="839" y="248"/>
              <a:ext cx="69" cy="48"/>
            </a:xfrm>
            <a:custGeom>
              <a:pathLst>
                <a:path h="56" w="80">
                  <a:moveTo>
                    <a:pt x="7" y="19"/>
                  </a:moveTo>
                  <a:cubicBezTo>
                    <a:pt x="3" y="19"/>
                    <a:pt x="0" y="22"/>
                    <a:pt x="0" y="26"/>
                  </a:cubicBezTo>
                  <a:cubicBezTo>
                    <a:pt x="0" y="29"/>
                    <a:pt x="2" y="32"/>
                    <a:pt x="4" y="33"/>
                  </a:cubicBezTo>
                  <a:lnTo>
                    <a:pt x="4" y="33"/>
                  </a:lnTo>
                  <a:cubicBezTo>
                    <a:pt x="3" y="34"/>
                    <a:pt x="2" y="36"/>
                    <a:pt x="2" y="38"/>
                  </a:cubicBezTo>
                  <a:cubicBezTo>
                    <a:pt x="2" y="42"/>
                    <a:pt x="5" y="46"/>
                    <a:pt x="10" y="46"/>
                  </a:cubicBezTo>
                  <a:cubicBezTo>
                    <a:pt x="10" y="46"/>
                    <a:pt x="10" y="46"/>
                    <a:pt x="11" y="46"/>
                  </a:cubicBezTo>
                  <a:lnTo>
                    <a:pt x="11" y="46"/>
                  </a:lnTo>
                  <a:cubicBezTo>
                    <a:pt x="13" y="50"/>
                    <a:pt x="18" y="53"/>
                    <a:pt x="23" y="53"/>
                  </a:cubicBezTo>
                  <a:cubicBezTo>
                    <a:pt x="26" y="53"/>
                    <a:pt x="28" y="52"/>
                    <a:pt x="30" y="51"/>
                  </a:cubicBezTo>
                  <a:lnTo>
                    <a:pt x="30" y="51"/>
                  </a:lnTo>
                  <a:cubicBezTo>
                    <a:pt x="33" y="54"/>
                    <a:pt x="37" y="56"/>
                    <a:pt x="41" y="56"/>
                  </a:cubicBezTo>
                  <a:cubicBezTo>
                    <a:pt x="46" y="56"/>
                    <a:pt x="51" y="53"/>
                    <a:pt x="53" y="48"/>
                  </a:cubicBezTo>
                  <a:lnTo>
                    <a:pt x="53" y="48"/>
                  </a:lnTo>
                  <a:cubicBezTo>
                    <a:pt x="55" y="49"/>
                    <a:pt x="57" y="49"/>
                    <a:pt x="59" y="49"/>
                  </a:cubicBezTo>
                  <a:cubicBezTo>
                    <a:pt x="64" y="49"/>
                    <a:pt x="69" y="45"/>
                    <a:pt x="69" y="39"/>
                  </a:cubicBezTo>
                  <a:lnTo>
                    <a:pt x="69" y="39"/>
                  </a:lnTo>
                  <a:cubicBezTo>
                    <a:pt x="75" y="38"/>
                    <a:pt x="80" y="33"/>
                    <a:pt x="80" y="27"/>
                  </a:cubicBezTo>
                  <a:cubicBezTo>
                    <a:pt x="80" y="25"/>
                    <a:pt x="79" y="22"/>
                    <a:pt x="77" y="20"/>
                  </a:cubicBezTo>
                  <a:lnTo>
                    <a:pt x="77" y="20"/>
                  </a:lnTo>
                  <a:cubicBezTo>
                    <a:pt x="78" y="19"/>
                    <a:pt x="78" y="17"/>
                    <a:pt x="78" y="16"/>
                  </a:cubicBezTo>
                  <a:cubicBezTo>
                    <a:pt x="78" y="12"/>
                    <a:pt x="75" y="8"/>
                    <a:pt x="71" y="7"/>
                  </a:cubicBezTo>
                  <a:lnTo>
                    <a:pt x="71" y="7"/>
                  </a:lnTo>
                  <a:cubicBezTo>
                    <a:pt x="70" y="3"/>
                    <a:pt x="66" y="0"/>
                    <a:pt x="62" y="0"/>
                  </a:cubicBezTo>
                  <a:cubicBezTo>
                    <a:pt x="59" y="0"/>
                    <a:pt x="57" y="1"/>
                    <a:pt x="55" y="3"/>
                  </a:cubicBezTo>
                  <a:lnTo>
                    <a:pt x="55" y="3"/>
                  </a:lnTo>
                  <a:cubicBezTo>
                    <a:pt x="54" y="1"/>
                    <a:pt x="51" y="0"/>
                    <a:pt x="49" y="0"/>
                  </a:cubicBezTo>
                  <a:cubicBezTo>
                    <a:pt x="46" y="0"/>
                    <a:pt x="43" y="2"/>
                    <a:pt x="42" y="4"/>
                  </a:cubicBezTo>
                  <a:lnTo>
                    <a:pt x="42" y="4"/>
                  </a:lnTo>
                  <a:cubicBezTo>
                    <a:pt x="40" y="3"/>
                    <a:pt x="37" y="2"/>
                    <a:pt x="35" y="2"/>
                  </a:cubicBezTo>
                  <a:cubicBezTo>
                    <a:pt x="31" y="2"/>
                    <a:pt x="28" y="4"/>
                    <a:pt x="26" y="7"/>
                  </a:cubicBezTo>
                  <a:lnTo>
                    <a:pt x="26" y="7"/>
                  </a:lnTo>
                  <a:cubicBezTo>
                    <a:pt x="24" y="6"/>
                    <a:pt x="22" y="5"/>
                    <a:pt x="20" y="5"/>
                  </a:cubicBezTo>
                  <a:cubicBezTo>
                    <a:pt x="13" y="5"/>
                    <a:pt x="7" y="10"/>
                    <a:pt x="7" y="17"/>
                  </a:cubicBezTo>
                  <a:cubicBezTo>
                    <a:pt x="7" y="18"/>
                    <a:pt x="7" y="18"/>
                    <a:pt x="7" y="19"/>
                  </a:cubicBezTo>
                  <a:close/>
                </a:path>
              </a:pathLst>
            </a:custGeom>
            <a:solidFill>
              <a:srgbClr val="008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37"/>
            <xdr:cNvSpPr>
              <a:spLocks/>
            </xdr:cNvSpPr>
          </xdr:nvSpPr>
          <xdr:spPr>
            <a:xfrm>
              <a:off x="829" y="307"/>
              <a:ext cx="42" cy="21"/>
            </a:xfrm>
            <a:custGeom>
              <a:pathLst>
                <a:path h="56" w="80">
                  <a:moveTo>
                    <a:pt x="7" y="19"/>
                  </a:moveTo>
                  <a:cubicBezTo>
                    <a:pt x="3" y="19"/>
                    <a:pt x="0" y="22"/>
                    <a:pt x="0" y="26"/>
                  </a:cubicBezTo>
                  <a:cubicBezTo>
                    <a:pt x="0" y="29"/>
                    <a:pt x="2" y="32"/>
                    <a:pt x="4" y="33"/>
                  </a:cubicBezTo>
                  <a:lnTo>
                    <a:pt x="4" y="33"/>
                  </a:lnTo>
                  <a:cubicBezTo>
                    <a:pt x="3" y="34"/>
                    <a:pt x="2" y="36"/>
                    <a:pt x="2" y="38"/>
                  </a:cubicBezTo>
                  <a:cubicBezTo>
                    <a:pt x="2" y="42"/>
                    <a:pt x="5" y="46"/>
                    <a:pt x="10" y="46"/>
                  </a:cubicBezTo>
                  <a:cubicBezTo>
                    <a:pt x="10" y="46"/>
                    <a:pt x="10" y="46"/>
                    <a:pt x="11" y="46"/>
                  </a:cubicBezTo>
                  <a:lnTo>
                    <a:pt x="11" y="46"/>
                  </a:lnTo>
                  <a:cubicBezTo>
                    <a:pt x="13" y="50"/>
                    <a:pt x="18" y="53"/>
                    <a:pt x="23" y="53"/>
                  </a:cubicBezTo>
                  <a:cubicBezTo>
                    <a:pt x="26" y="53"/>
                    <a:pt x="28" y="52"/>
                    <a:pt x="30" y="51"/>
                  </a:cubicBezTo>
                  <a:lnTo>
                    <a:pt x="30" y="51"/>
                  </a:lnTo>
                  <a:cubicBezTo>
                    <a:pt x="33" y="54"/>
                    <a:pt x="37" y="56"/>
                    <a:pt x="41" y="56"/>
                  </a:cubicBezTo>
                  <a:cubicBezTo>
                    <a:pt x="46" y="56"/>
                    <a:pt x="51" y="53"/>
                    <a:pt x="53" y="48"/>
                  </a:cubicBezTo>
                  <a:lnTo>
                    <a:pt x="53" y="48"/>
                  </a:lnTo>
                  <a:cubicBezTo>
                    <a:pt x="55" y="49"/>
                    <a:pt x="57" y="49"/>
                    <a:pt x="59" y="49"/>
                  </a:cubicBezTo>
                  <a:cubicBezTo>
                    <a:pt x="64" y="49"/>
                    <a:pt x="69" y="45"/>
                    <a:pt x="69" y="39"/>
                  </a:cubicBezTo>
                  <a:lnTo>
                    <a:pt x="69" y="39"/>
                  </a:lnTo>
                  <a:cubicBezTo>
                    <a:pt x="75" y="38"/>
                    <a:pt x="80" y="33"/>
                    <a:pt x="80" y="27"/>
                  </a:cubicBezTo>
                  <a:cubicBezTo>
                    <a:pt x="80" y="25"/>
                    <a:pt x="79" y="22"/>
                    <a:pt x="77" y="20"/>
                  </a:cubicBezTo>
                  <a:lnTo>
                    <a:pt x="77" y="20"/>
                  </a:lnTo>
                  <a:cubicBezTo>
                    <a:pt x="78" y="19"/>
                    <a:pt x="78" y="17"/>
                    <a:pt x="78" y="16"/>
                  </a:cubicBezTo>
                  <a:cubicBezTo>
                    <a:pt x="78" y="12"/>
                    <a:pt x="75" y="8"/>
                    <a:pt x="71" y="7"/>
                  </a:cubicBezTo>
                  <a:lnTo>
                    <a:pt x="71" y="7"/>
                  </a:lnTo>
                  <a:cubicBezTo>
                    <a:pt x="70" y="3"/>
                    <a:pt x="66" y="0"/>
                    <a:pt x="62" y="0"/>
                  </a:cubicBezTo>
                  <a:cubicBezTo>
                    <a:pt x="59" y="0"/>
                    <a:pt x="57" y="1"/>
                    <a:pt x="55" y="3"/>
                  </a:cubicBezTo>
                  <a:lnTo>
                    <a:pt x="55" y="3"/>
                  </a:lnTo>
                  <a:cubicBezTo>
                    <a:pt x="54" y="1"/>
                    <a:pt x="51" y="0"/>
                    <a:pt x="49" y="0"/>
                  </a:cubicBezTo>
                  <a:cubicBezTo>
                    <a:pt x="46" y="0"/>
                    <a:pt x="43" y="2"/>
                    <a:pt x="42" y="4"/>
                  </a:cubicBezTo>
                  <a:lnTo>
                    <a:pt x="42" y="4"/>
                  </a:lnTo>
                  <a:cubicBezTo>
                    <a:pt x="40" y="3"/>
                    <a:pt x="37" y="2"/>
                    <a:pt x="35" y="2"/>
                  </a:cubicBezTo>
                  <a:cubicBezTo>
                    <a:pt x="31" y="2"/>
                    <a:pt x="28" y="4"/>
                    <a:pt x="26" y="7"/>
                  </a:cubicBezTo>
                  <a:lnTo>
                    <a:pt x="26" y="7"/>
                  </a:lnTo>
                  <a:cubicBezTo>
                    <a:pt x="24" y="6"/>
                    <a:pt x="22" y="5"/>
                    <a:pt x="20" y="5"/>
                  </a:cubicBezTo>
                  <a:cubicBezTo>
                    <a:pt x="13" y="5"/>
                    <a:pt x="7" y="10"/>
                    <a:pt x="7" y="17"/>
                  </a:cubicBezTo>
                  <a:cubicBezTo>
                    <a:pt x="7" y="18"/>
                    <a:pt x="7" y="18"/>
                    <a:pt x="7" y="19"/>
                  </a:cubicBezTo>
                  <a:close/>
                </a:path>
              </a:pathLst>
            </a:custGeom>
            <a:solidFill>
              <a:srgbClr val="00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38"/>
            <xdr:cNvSpPr>
              <a:spLocks/>
            </xdr:cNvSpPr>
          </xdr:nvSpPr>
          <xdr:spPr>
            <a:xfrm>
              <a:off x="792" y="291"/>
              <a:ext cx="42" cy="21"/>
            </a:xfrm>
            <a:custGeom>
              <a:pathLst>
                <a:path h="56" w="80">
                  <a:moveTo>
                    <a:pt x="7" y="19"/>
                  </a:moveTo>
                  <a:cubicBezTo>
                    <a:pt x="3" y="19"/>
                    <a:pt x="0" y="22"/>
                    <a:pt x="0" y="26"/>
                  </a:cubicBezTo>
                  <a:cubicBezTo>
                    <a:pt x="0" y="29"/>
                    <a:pt x="2" y="32"/>
                    <a:pt x="4" y="33"/>
                  </a:cubicBezTo>
                  <a:lnTo>
                    <a:pt x="4" y="33"/>
                  </a:lnTo>
                  <a:cubicBezTo>
                    <a:pt x="3" y="34"/>
                    <a:pt x="2" y="36"/>
                    <a:pt x="2" y="38"/>
                  </a:cubicBezTo>
                  <a:cubicBezTo>
                    <a:pt x="2" y="42"/>
                    <a:pt x="5" y="46"/>
                    <a:pt x="10" y="46"/>
                  </a:cubicBezTo>
                  <a:cubicBezTo>
                    <a:pt x="10" y="46"/>
                    <a:pt x="10" y="46"/>
                    <a:pt x="11" y="46"/>
                  </a:cubicBezTo>
                  <a:lnTo>
                    <a:pt x="11" y="46"/>
                  </a:lnTo>
                  <a:cubicBezTo>
                    <a:pt x="13" y="50"/>
                    <a:pt x="18" y="53"/>
                    <a:pt x="23" y="53"/>
                  </a:cubicBezTo>
                  <a:cubicBezTo>
                    <a:pt x="26" y="53"/>
                    <a:pt x="28" y="52"/>
                    <a:pt x="30" y="51"/>
                  </a:cubicBezTo>
                  <a:lnTo>
                    <a:pt x="30" y="51"/>
                  </a:lnTo>
                  <a:cubicBezTo>
                    <a:pt x="33" y="54"/>
                    <a:pt x="37" y="56"/>
                    <a:pt x="41" y="56"/>
                  </a:cubicBezTo>
                  <a:cubicBezTo>
                    <a:pt x="46" y="56"/>
                    <a:pt x="51" y="53"/>
                    <a:pt x="53" y="48"/>
                  </a:cubicBezTo>
                  <a:lnTo>
                    <a:pt x="53" y="48"/>
                  </a:lnTo>
                  <a:cubicBezTo>
                    <a:pt x="55" y="49"/>
                    <a:pt x="57" y="49"/>
                    <a:pt x="59" y="49"/>
                  </a:cubicBezTo>
                  <a:cubicBezTo>
                    <a:pt x="64" y="49"/>
                    <a:pt x="69" y="45"/>
                    <a:pt x="69" y="39"/>
                  </a:cubicBezTo>
                  <a:lnTo>
                    <a:pt x="69" y="39"/>
                  </a:lnTo>
                  <a:cubicBezTo>
                    <a:pt x="75" y="38"/>
                    <a:pt x="80" y="33"/>
                    <a:pt x="80" y="27"/>
                  </a:cubicBezTo>
                  <a:cubicBezTo>
                    <a:pt x="80" y="25"/>
                    <a:pt x="79" y="22"/>
                    <a:pt x="77" y="20"/>
                  </a:cubicBezTo>
                  <a:lnTo>
                    <a:pt x="77" y="20"/>
                  </a:lnTo>
                  <a:cubicBezTo>
                    <a:pt x="78" y="19"/>
                    <a:pt x="78" y="17"/>
                    <a:pt x="78" y="16"/>
                  </a:cubicBezTo>
                  <a:cubicBezTo>
                    <a:pt x="78" y="12"/>
                    <a:pt x="75" y="8"/>
                    <a:pt x="71" y="7"/>
                  </a:cubicBezTo>
                  <a:lnTo>
                    <a:pt x="71" y="7"/>
                  </a:lnTo>
                  <a:cubicBezTo>
                    <a:pt x="70" y="3"/>
                    <a:pt x="66" y="0"/>
                    <a:pt x="62" y="0"/>
                  </a:cubicBezTo>
                  <a:cubicBezTo>
                    <a:pt x="59" y="0"/>
                    <a:pt x="57" y="1"/>
                    <a:pt x="55" y="3"/>
                  </a:cubicBezTo>
                  <a:lnTo>
                    <a:pt x="55" y="3"/>
                  </a:lnTo>
                  <a:cubicBezTo>
                    <a:pt x="54" y="1"/>
                    <a:pt x="51" y="0"/>
                    <a:pt x="49" y="0"/>
                  </a:cubicBezTo>
                  <a:cubicBezTo>
                    <a:pt x="46" y="0"/>
                    <a:pt x="43" y="2"/>
                    <a:pt x="42" y="4"/>
                  </a:cubicBezTo>
                  <a:lnTo>
                    <a:pt x="42" y="4"/>
                  </a:lnTo>
                  <a:cubicBezTo>
                    <a:pt x="40" y="3"/>
                    <a:pt x="37" y="2"/>
                    <a:pt x="35" y="2"/>
                  </a:cubicBezTo>
                  <a:cubicBezTo>
                    <a:pt x="31" y="2"/>
                    <a:pt x="28" y="4"/>
                    <a:pt x="26" y="7"/>
                  </a:cubicBezTo>
                  <a:lnTo>
                    <a:pt x="26" y="7"/>
                  </a:lnTo>
                  <a:cubicBezTo>
                    <a:pt x="24" y="6"/>
                    <a:pt x="22" y="5"/>
                    <a:pt x="20" y="5"/>
                  </a:cubicBezTo>
                  <a:cubicBezTo>
                    <a:pt x="13" y="5"/>
                    <a:pt x="7" y="10"/>
                    <a:pt x="7" y="17"/>
                  </a:cubicBezTo>
                  <a:cubicBezTo>
                    <a:pt x="7" y="18"/>
                    <a:pt x="7" y="18"/>
                    <a:pt x="7" y="19"/>
                  </a:cubicBezTo>
                  <a:close/>
                </a:path>
              </a:pathLst>
            </a:custGeom>
            <a:solidFill>
              <a:srgbClr val="008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AutoShape 39"/>
            <xdr:cNvSpPr>
              <a:spLocks/>
            </xdr:cNvSpPr>
          </xdr:nvSpPr>
          <xdr:spPr>
            <a:xfrm>
              <a:off x="797" y="339"/>
              <a:ext cx="42" cy="22"/>
            </a:xfrm>
            <a:custGeom>
              <a:pathLst>
                <a:path h="56" w="80">
                  <a:moveTo>
                    <a:pt x="7" y="19"/>
                  </a:moveTo>
                  <a:cubicBezTo>
                    <a:pt x="3" y="19"/>
                    <a:pt x="0" y="22"/>
                    <a:pt x="0" y="26"/>
                  </a:cubicBezTo>
                  <a:cubicBezTo>
                    <a:pt x="0" y="29"/>
                    <a:pt x="2" y="32"/>
                    <a:pt x="4" y="33"/>
                  </a:cubicBezTo>
                  <a:lnTo>
                    <a:pt x="4" y="33"/>
                  </a:lnTo>
                  <a:cubicBezTo>
                    <a:pt x="3" y="34"/>
                    <a:pt x="2" y="36"/>
                    <a:pt x="2" y="38"/>
                  </a:cubicBezTo>
                  <a:cubicBezTo>
                    <a:pt x="2" y="42"/>
                    <a:pt x="5" y="46"/>
                    <a:pt x="10" y="46"/>
                  </a:cubicBezTo>
                  <a:cubicBezTo>
                    <a:pt x="10" y="46"/>
                    <a:pt x="10" y="46"/>
                    <a:pt x="11" y="46"/>
                  </a:cubicBezTo>
                  <a:lnTo>
                    <a:pt x="11" y="46"/>
                  </a:lnTo>
                  <a:cubicBezTo>
                    <a:pt x="13" y="50"/>
                    <a:pt x="18" y="53"/>
                    <a:pt x="23" y="53"/>
                  </a:cubicBezTo>
                  <a:cubicBezTo>
                    <a:pt x="26" y="53"/>
                    <a:pt x="28" y="52"/>
                    <a:pt x="30" y="51"/>
                  </a:cubicBezTo>
                  <a:lnTo>
                    <a:pt x="30" y="51"/>
                  </a:lnTo>
                  <a:cubicBezTo>
                    <a:pt x="33" y="54"/>
                    <a:pt x="37" y="56"/>
                    <a:pt x="41" y="56"/>
                  </a:cubicBezTo>
                  <a:cubicBezTo>
                    <a:pt x="46" y="56"/>
                    <a:pt x="51" y="53"/>
                    <a:pt x="53" y="48"/>
                  </a:cubicBezTo>
                  <a:lnTo>
                    <a:pt x="53" y="48"/>
                  </a:lnTo>
                  <a:cubicBezTo>
                    <a:pt x="55" y="49"/>
                    <a:pt x="57" y="49"/>
                    <a:pt x="59" y="49"/>
                  </a:cubicBezTo>
                  <a:cubicBezTo>
                    <a:pt x="64" y="49"/>
                    <a:pt x="69" y="45"/>
                    <a:pt x="69" y="39"/>
                  </a:cubicBezTo>
                  <a:lnTo>
                    <a:pt x="69" y="39"/>
                  </a:lnTo>
                  <a:cubicBezTo>
                    <a:pt x="75" y="38"/>
                    <a:pt x="80" y="33"/>
                    <a:pt x="80" y="27"/>
                  </a:cubicBezTo>
                  <a:cubicBezTo>
                    <a:pt x="80" y="25"/>
                    <a:pt x="79" y="22"/>
                    <a:pt x="77" y="20"/>
                  </a:cubicBezTo>
                  <a:lnTo>
                    <a:pt x="77" y="20"/>
                  </a:lnTo>
                  <a:cubicBezTo>
                    <a:pt x="78" y="19"/>
                    <a:pt x="78" y="17"/>
                    <a:pt x="78" y="16"/>
                  </a:cubicBezTo>
                  <a:cubicBezTo>
                    <a:pt x="78" y="12"/>
                    <a:pt x="75" y="8"/>
                    <a:pt x="71" y="7"/>
                  </a:cubicBezTo>
                  <a:lnTo>
                    <a:pt x="71" y="7"/>
                  </a:lnTo>
                  <a:cubicBezTo>
                    <a:pt x="70" y="3"/>
                    <a:pt x="66" y="0"/>
                    <a:pt x="62" y="0"/>
                  </a:cubicBezTo>
                  <a:cubicBezTo>
                    <a:pt x="59" y="0"/>
                    <a:pt x="57" y="1"/>
                    <a:pt x="55" y="3"/>
                  </a:cubicBezTo>
                  <a:lnTo>
                    <a:pt x="55" y="3"/>
                  </a:lnTo>
                  <a:cubicBezTo>
                    <a:pt x="54" y="1"/>
                    <a:pt x="51" y="0"/>
                    <a:pt x="49" y="0"/>
                  </a:cubicBezTo>
                  <a:cubicBezTo>
                    <a:pt x="46" y="0"/>
                    <a:pt x="43" y="2"/>
                    <a:pt x="42" y="4"/>
                  </a:cubicBezTo>
                  <a:lnTo>
                    <a:pt x="42" y="4"/>
                  </a:lnTo>
                  <a:cubicBezTo>
                    <a:pt x="40" y="3"/>
                    <a:pt x="37" y="2"/>
                    <a:pt x="35" y="2"/>
                  </a:cubicBezTo>
                  <a:cubicBezTo>
                    <a:pt x="31" y="2"/>
                    <a:pt x="28" y="4"/>
                    <a:pt x="26" y="7"/>
                  </a:cubicBezTo>
                  <a:lnTo>
                    <a:pt x="26" y="7"/>
                  </a:lnTo>
                  <a:cubicBezTo>
                    <a:pt x="24" y="6"/>
                    <a:pt x="22" y="5"/>
                    <a:pt x="20" y="5"/>
                  </a:cubicBezTo>
                  <a:cubicBezTo>
                    <a:pt x="13" y="5"/>
                    <a:pt x="7" y="10"/>
                    <a:pt x="7" y="17"/>
                  </a:cubicBezTo>
                  <a:cubicBezTo>
                    <a:pt x="7" y="18"/>
                    <a:pt x="7" y="18"/>
                    <a:pt x="7" y="19"/>
                  </a:cubicBezTo>
                  <a:close/>
                </a:path>
              </a:pathLst>
            </a:custGeom>
            <a:solidFill>
              <a:srgbClr val="0000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AutoShape 40"/>
            <xdr:cNvSpPr>
              <a:spLocks/>
            </xdr:cNvSpPr>
          </xdr:nvSpPr>
          <xdr:spPr>
            <a:xfrm>
              <a:off x="776" y="253"/>
              <a:ext cx="95" cy="140"/>
            </a:xfrm>
            <a:prstGeom prst="ellipse">
              <a:avLst/>
            </a:prstGeom>
            <a:noFill/>
            <a:ln w="57150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9" name="Group 55"/>
          <xdr:cNvGrpSpPr>
            <a:grpSpLocks/>
          </xdr:cNvGrpSpPr>
        </xdr:nvGrpSpPr>
        <xdr:grpSpPr>
          <a:xfrm>
            <a:off x="826" y="292"/>
            <a:ext cx="104" cy="63"/>
            <a:chOff x="990" y="126"/>
            <a:chExt cx="104" cy="63"/>
          </a:xfrm>
          <a:solidFill>
            <a:srgbClr val="FFFFFF"/>
          </a:solidFill>
        </xdr:grpSpPr>
        <xdr:sp>
          <xdr:nvSpPr>
            <xdr:cNvPr id="40" name="Rectangle 56"/>
            <xdr:cNvSpPr>
              <a:spLocks/>
            </xdr:cNvSpPr>
          </xdr:nvSpPr>
          <xdr:spPr>
            <a:xfrm>
              <a:off x="990" y="126"/>
              <a:ext cx="104" cy="6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57"/>
            <xdr:cNvSpPr>
              <a:spLocks/>
            </xdr:cNvSpPr>
          </xdr:nvSpPr>
          <xdr:spPr>
            <a:xfrm>
              <a:off x="1022" y="126"/>
              <a:ext cx="0" cy="6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58"/>
            <xdr:cNvSpPr>
              <a:spLocks/>
            </xdr:cNvSpPr>
          </xdr:nvSpPr>
          <xdr:spPr>
            <a:xfrm>
              <a:off x="1047" y="126"/>
              <a:ext cx="0" cy="6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59"/>
            <xdr:cNvSpPr>
              <a:spLocks/>
            </xdr:cNvSpPr>
          </xdr:nvSpPr>
          <xdr:spPr>
            <a:xfrm>
              <a:off x="1071" y="126"/>
              <a:ext cx="0" cy="6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60"/>
            <xdr:cNvSpPr>
              <a:spLocks/>
            </xdr:cNvSpPr>
          </xdr:nvSpPr>
          <xdr:spPr>
            <a:xfrm>
              <a:off x="990" y="138"/>
              <a:ext cx="10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5424573">
          <a:off x="6143625" y="0"/>
          <a:ext cx="323850" cy="0"/>
        </a:xfrm>
        <a:prstGeom prst="stripedRightArrow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rot="5424573">
          <a:off x="6200775" y="0"/>
          <a:ext cx="266700" cy="0"/>
        </a:xfrm>
        <a:prstGeom prst="stripedRightArrow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 rot="5424573">
          <a:off x="6105525" y="0"/>
          <a:ext cx="361950" cy="0"/>
        </a:xfrm>
        <a:prstGeom prst="stripedRightArrow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 rot="5424573">
          <a:off x="6296025" y="0"/>
          <a:ext cx="171450" cy="0"/>
        </a:xfrm>
        <a:prstGeom prst="stripedRightArrow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 rot="16200000">
          <a:off x="6467475" y="0"/>
          <a:ext cx="0" cy="0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 rot="16200000">
          <a:off x="6467475" y="0"/>
          <a:ext cx="0" cy="0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 rot="16200000">
          <a:off x="6467475" y="0"/>
          <a:ext cx="0" cy="0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 rot="16200000">
          <a:off x="6467475" y="0"/>
          <a:ext cx="0" cy="0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391150" y="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Denmark 1990-2000</a:t>
          </a:r>
        </a:p>
      </xdr:txBody>
    </xdr:sp>
    <xdr:clientData/>
  </xdr:twoCellAnchor>
  <xdr:twoCellAnchor>
    <xdr:from>
      <xdr:col>0</xdr:col>
      <xdr:colOff>352425</xdr:colOff>
      <xdr:row>152</xdr:row>
      <xdr:rowOff>0</xdr:rowOff>
    </xdr:from>
    <xdr:to>
      <xdr:col>1</xdr:col>
      <xdr:colOff>171450</xdr:colOff>
      <xdr:row>152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52425" y="3036570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Denmark 1990-2000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5424573">
          <a:off x="6143625" y="0"/>
          <a:ext cx="323850" cy="0"/>
        </a:xfrm>
        <a:prstGeom prst="stripedRightArrow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2" name="AutoShape 260"/>
        <xdr:cNvSpPr>
          <a:spLocks/>
        </xdr:cNvSpPr>
      </xdr:nvSpPr>
      <xdr:spPr>
        <a:xfrm rot="5424573">
          <a:off x="6200775" y="0"/>
          <a:ext cx="266700" cy="0"/>
        </a:xfrm>
        <a:prstGeom prst="stripedRightArrow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3" name="AutoShape 261"/>
        <xdr:cNvSpPr>
          <a:spLocks/>
        </xdr:cNvSpPr>
      </xdr:nvSpPr>
      <xdr:spPr>
        <a:xfrm rot="5424573">
          <a:off x="6105525" y="0"/>
          <a:ext cx="361950" cy="0"/>
        </a:xfrm>
        <a:prstGeom prst="stripedRightArrow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4" name="AutoShape 291"/>
        <xdr:cNvSpPr>
          <a:spLocks/>
        </xdr:cNvSpPr>
      </xdr:nvSpPr>
      <xdr:spPr>
        <a:xfrm rot="5424573">
          <a:off x="6296025" y="0"/>
          <a:ext cx="171450" cy="0"/>
        </a:xfrm>
        <a:prstGeom prst="stripedRightArrow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5" name="AutoShape 301"/>
        <xdr:cNvSpPr>
          <a:spLocks/>
        </xdr:cNvSpPr>
      </xdr:nvSpPr>
      <xdr:spPr>
        <a:xfrm rot="16200000">
          <a:off x="6467475" y="0"/>
          <a:ext cx="0" cy="0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6" name="AutoShape 302"/>
        <xdr:cNvSpPr>
          <a:spLocks/>
        </xdr:cNvSpPr>
      </xdr:nvSpPr>
      <xdr:spPr>
        <a:xfrm rot="16200000">
          <a:off x="6467475" y="0"/>
          <a:ext cx="0" cy="0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7" name="AutoShape 303"/>
        <xdr:cNvSpPr>
          <a:spLocks/>
        </xdr:cNvSpPr>
      </xdr:nvSpPr>
      <xdr:spPr>
        <a:xfrm rot="16200000">
          <a:off x="6467475" y="0"/>
          <a:ext cx="0" cy="0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8" name="AutoShape 304"/>
        <xdr:cNvSpPr>
          <a:spLocks/>
        </xdr:cNvSpPr>
      </xdr:nvSpPr>
      <xdr:spPr>
        <a:xfrm rot="16200000">
          <a:off x="6467475" y="0"/>
          <a:ext cx="0" cy="0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9" name="Rectangle 313"/>
        <xdr:cNvSpPr>
          <a:spLocks/>
        </xdr:cNvSpPr>
      </xdr:nvSpPr>
      <xdr:spPr>
        <a:xfrm>
          <a:off x="5391150" y="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Denmark 1990-2000</a:t>
          </a:r>
        </a:p>
      </xdr:txBody>
    </xdr:sp>
    <xdr:clientData/>
  </xdr:twoCellAnchor>
  <xdr:twoCellAnchor>
    <xdr:from>
      <xdr:col>0</xdr:col>
      <xdr:colOff>352425</xdr:colOff>
      <xdr:row>3</xdr:row>
      <xdr:rowOff>0</xdr:rowOff>
    </xdr:from>
    <xdr:to>
      <xdr:col>1</xdr:col>
      <xdr:colOff>171450</xdr:colOff>
      <xdr:row>3</xdr:row>
      <xdr:rowOff>0</xdr:rowOff>
    </xdr:to>
    <xdr:sp>
      <xdr:nvSpPr>
        <xdr:cNvPr id="10" name="Rectangle 315"/>
        <xdr:cNvSpPr>
          <a:spLocks/>
        </xdr:cNvSpPr>
      </xdr:nvSpPr>
      <xdr:spPr>
        <a:xfrm>
          <a:off x="352425" y="68580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Denmark 1990-2000</a:t>
          </a:r>
        </a:p>
      </xdr:txBody>
    </xdr:sp>
    <xdr:clientData/>
  </xdr:twoCellAnchor>
  <xdr:twoCellAnchor>
    <xdr:from>
      <xdr:col>12</xdr:col>
      <xdr:colOff>400050</xdr:colOff>
      <xdr:row>85</xdr:row>
      <xdr:rowOff>0</xdr:rowOff>
    </xdr:from>
    <xdr:to>
      <xdr:col>15</xdr:col>
      <xdr:colOff>476250</xdr:colOff>
      <xdr:row>85</xdr:row>
      <xdr:rowOff>0</xdr:rowOff>
    </xdr:to>
    <xdr:pic>
      <xdr:nvPicPr>
        <xdr:cNvPr id="11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3450" y="21040725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125</xdr:row>
      <xdr:rowOff>28575</xdr:rowOff>
    </xdr:from>
    <xdr:to>
      <xdr:col>11</xdr:col>
      <xdr:colOff>600075</xdr:colOff>
      <xdr:row>126</xdr:row>
      <xdr:rowOff>104775</xdr:rowOff>
    </xdr:to>
    <xdr:sp>
      <xdr:nvSpPr>
        <xdr:cNvPr id="12" name="Polygon 326"/>
        <xdr:cNvSpPr>
          <a:spLocks/>
        </xdr:cNvSpPr>
      </xdr:nvSpPr>
      <xdr:spPr>
        <a:xfrm>
          <a:off x="647700" y="31346775"/>
          <a:ext cx="11296650" cy="266700"/>
        </a:xfrm>
        <a:custGeom>
          <a:pathLst>
            <a:path h="23" w="974">
              <a:moveTo>
                <a:pt x="4" y="6"/>
              </a:moveTo>
              <a:cubicBezTo>
                <a:pt x="29" y="14"/>
                <a:pt x="0" y="5"/>
                <a:pt x="76" y="8"/>
              </a:cubicBezTo>
              <a:cubicBezTo>
                <a:pt x="91" y="9"/>
                <a:pt x="107" y="14"/>
                <a:pt x="123" y="15"/>
              </a:cubicBezTo>
              <a:cubicBezTo>
                <a:pt x="143" y="20"/>
                <a:pt x="165" y="22"/>
                <a:pt x="185" y="23"/>
              </a:cubicBezTo>
              <a:cubicBezTo>
                <a:pt x="199" y="22"/>
                <a:pt x="212" y="20"/>
                <a:pt x="226" y="18"/>
              </a:cubicBezTo>
              <a:cubicBezTo>
                <a:pt x="234" y="13"/>
                <a:pt x="251" y="14"/>
                <a:pt x="258" y="14"/>
              </a:cubicBezTo>
              <a:cubicBezTo>
                <a:pt x="370" y="10"/>
                <a:pt x="297" y="13"/>
                <a:pt x="354" y="11"/>
              </a:cubicBezTo>
              <a:cubicBezTo>
                <a:pt x="371" y="9"/>
                <a:pt x="389" y="7"/>
                <a:pt x="406" y="6"/>
              </a:cubicBezTo>
              <a:cubicBezTo>
                <a:pt x="430" y="2"/>
                <a:pt x="454" y="2"/>
                <a:pt x="479" y="1"/>
              </a:cubicBezTo>
              <a:cubicBezTo>
                <a:pt x="517" y="2"/>
                <a:pt x="549" y="3"/>
                <a:pt x="585" y="6"/>
              </a:cubicBezTo>
              <a:cubicBezTo>
                <a:pt x="594" y="8"/>
                <a:pt x="601" y="9"/>
                <a:pt x="610" y="10"/>
              </a:cubicBezTo>
              <a:cubicBezTo>
                <a:pt x="624" y="7"/>
                <a:pt x="636" y="9"/>
                <a:pt x="650" y="11"/>
              </a:cubicBezTo>
              <a:cubicBezTo>
                <a:pt x="663" y="14"/>
                <a:pt x="662" y="14"/>
                <a:pt x="680" y="12"/>
              </a:cubicBezTo>
              <a:cubicBezTo>
                <a:pt x="700" y="5"/>
                <a:pt x="730" y="6"/>
                <a:pt x="751" y="5"/>
              </a:cubicBezTo>
              <a:cubicBezTo>
                <a:pt x="770" y="0"/>
                <a:pt x="781" y="6"/>
                <a:pt x="799" y="8"/>
              </a:cubicBezTo>
              <a:cubicBezTo>
                <a:pt x="809" y="9"/>
                <a:pt x="828" y="11"/>
                <a:pt x="828" y="11"/>
              </a:cubicBezTo>
              <a:cubicBezTo>
                <a:pt x="858" y="10"/>
                <a:pt x="886" y="11"/>
                <a:pt x="916" y="12"/>
              </a:cubicBezTo>
              <a:cubicBezTo>
                <a:pt x="935" y="11"/>
                <a:pt x="955" y="6"/>
                <a:pt x="974" y="6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122</xdr:row>
      <xdr:rowOff>28575</xdr:rowOff>
    </xdr:from>
    <xdr:to>
      <xdr:col>11</xdr:col>
      <xdr:colOff>600075</xdr:colOff>
      <xdr:row>123</xdr:row>
      <xdr:rowOff>104775</xdr:rowOff>
    </xdr:to>
    <xdr:sp>
      <xdr:nvSpPr>
        <xdr:cNvPr id="13" name="Polygon 327"/>
        <xdr:cNvSpPr>
          <a:spLocks/>
        </xdr:cNvSpPr>
      </xdr:nvSpPr>
      <xdr:spPr>
        <a:xfrm>
          <a:off x="647700" y="30775275"/>
          <a:ext cx="11296650" cy="266700"/>
        </a:xfrm>
        <a:custGeom>
          <a:pathLst>
            <a:path h="23" w="974">
              <a:moveTo>
                <a:pt x="4" y="6"/>
              </a:moveTo>
              <a:cubicBezTo>
                <a:pt x="29" y="14"/>
                <a:pt x="0" y="5"/>
                <a:pt x="76" y="8"/>
              </a:cubicBezTo>
              <a:cubicBezTo>
                <a:pt x="91" y="9"/>
                <a:pt x="107" y="14"/>
                <a:pt x="123" y="15"/>
              </a:cubicBezTo>
              <a:cubicBezTo>
                <a:pt x="143" y="20"/>
                <a:pt x="165" y="22"/>
                <a:pt x="185" y="23"/>
              </a:cubicBezTo>
              <a:cubicBezTo>
                <a:pt x="199" y="22"/>
                <a:pt x="212" y="20"/>
                <a:pt x="226" y="18"/>
              </a:cubicBezTo>
              <a:cubicBezTo>
                <a:pt x="234" y="13"/>
                <a:pt x="251" y="14"/>
                <a:pt x="258" y="14"/>
              </a:cubicBezTo>
              <a:cubicBezTo>
                <a:pt x="370" y="10"/>
                <a:pt x="297" y="13"/>
                <a:pt x="354" y="11"/>
              </a:cubicBezTo>
              <a:cubicBezTo>
                <a:pt x="371" y="9"/>
                <a:pt x="389" y="7"/>
                <a:pt x="406" y="6"/>
              </a:cubicBezTo>
              <a:cubicBezTo>
                <a:pt x="430" y="2"/>
                <a:pt x="454" y="2"/>
                <a:pt x="479" y="1"/>
              </a:cubicBezTo>
              <a:cubicBezTo>
                <a:pt x="517" y="2"/>
                <a:pt x="549" y="3"/>
                <a:pt x="585" y="6"/>
              </a:cubicBezTo>
              <a:cubicBezTo>
                <a:pt x="594" y="8"/>
                <a:pt x="601" y="9"/>
                <a:pt x="610" y="10"/>
              </a:cubicBezTo>
              <a:cubicBezTo>
                <a:pt x="624" y="7"/>
                <a:pt x="636" y="9"/>
                <a:pt x="650" y="11"/>
              </a:cubicBezTo>
              <a:cubicBezTo>
                <a:pt x="663" y="14"/>
                <a:pt x="662" y="14"/>
                <a:pt x="680" y="12"/>
              </a:cubicBezTo>
              <a:cubicBezTo>
                <a:pt x="700" y="5"/>
                <a:pt x="730" y="6"/>
                <a:pt x="751" y="5"/>
              </a:cubicBezTo>
              <a:cubicBezTo>
                <a:pt x="770" y="0"/>
                <a:pt x="781" y="6"/>
                <a:pt x="799" y="8"/>
              </a:cubicBezTo>
              <a:cubicBezTo>
                <a:pt x="809" y="9"/>
                <a:pt x="828" y="11"/>
                <a:pt x="828" y="11"/>
              </a:cubicBezTo>
              <a:cubicBezTo>
                <a:pt x="858" y="10"/>
                <a:pt x="886" y="11"/>
                <a:pt x="916" y="12"/>
              </a:cubicBezTo>
              <a:cubicBezTo>
                <a:pt x="935" y="11"/>
                <a:pt x="955" y="6"/>
                <a:pt x="974" y="6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2705100</xdr:colOff>
      <xdr:row>168</xdr:row>
      <xdr:rowOff>152400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2705100" y="371189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2638425</xdr:colOff>
      <xdr:row>33</xdr:row>
      <xdr:rowOff>28575</xdr:rowOff>
    </xdr:from>
    <xdr:to>
      <xdr:col>12</xdr:col>
      <xdr:colOff>0</xdr:colOff>
      <xdr:row>34</xdr:row>
      <xdr:rowOff>47625</xdr:rowOff>
    </xdr:to>
    <xdr:sp>
      <xdr:nvSpPr>
        <xdr:cNvPr id="1" name="Polygon 2"/>
        <xdr:cNvSpPr>
          <a:spLocks/>
        </xdr:cNvSpPr>
      </xdr:nvSpPr>
      <xdr:spPr>
        <a:xfrm>
          <a:off x="3143250" y="8696325"/>
          <a:ext cx="9277350" cy="219075"/>
        </a:xfrm>
        <a:custGeom>
          <a:pathLst>
            <a:path h="23" w="974">
              <a:moveTo>
                <a:pt x="4" y="6"/>
              </a:moveTo>
              <a:cubicBezTo>
                <a:pt x="29" y="14"/>
                <a:pt x="0" y="5"/>
                <a:pt x="76" y="8"/>
              </a:cubicBezTo>
              <a:cubicBezTo>
                <a:pt x="91" y="9"/>
                <a:pt x="107" y="14"/>
                <a:pt x="123" y="15"/>
              </a:cubicBezTo>
              <a:cubicBezTo>
                <a:pt x="143" y="20"/>
                <a:pt x="165" y="22"/>
                <a:pt x="185" y="23"/>
              </a:cubicBezTo>
              <a:cubicBezTo>
                <a:pt x="199" y="22"/>
                <a:pt x="212" y="20"/>
                <a:pt x="226" y="18"/>
              </a:cubicBezTo>
              <a:cubicBezTo>
                <a:pt x="234" y="13"/>
                <a:pt x="251" y="14"/>
                <a:pt x="258" y="14"/>
              </a:cubicBezTo>
              <a:cubicBezTo>
                <a:pt x="370" y="10"/>
                <a:pt x="297" y="13"/>
                <a:pt x="354" y="11"/>
              </a:cubicBezTo>
              <a:cubicBezTo>
                <a:pt x="371" y="9"/>
                <a:pt x="389" y="7"/>
                <a:pt x="406" y="6"/>
              </a:cubicBezTo>
              <a:cubicBezTo>
                <a:pt x="430" y="2"/>
                <a:pt x="454" y="2"/>
                <a:pt x="479" y="1"/>
              </a:cubicBezTo>
              <a:cubicBezTo>
                <a:pt x="517" y="2"/>
                <a:pt x="549" y="3"/>
                <a:pt x="585" y="6"/>
              </a:cubicBezTo>
              <a:cubicBezTo>
                <a:pt x="594" y="8"/>
                <a:pt x="601" y="9"/>
                <a:pt x="610" y="10"/>
              </a:cubicBezTo>
              <a:cubicBezTo>
                <a:pt x="624" y="7"/>
                <a:pt x="636" y="9"/>
                <a:pt x="650" y="11"/>
              </a:cubicBezTo>
              <a:cubicBezTo>
                <a:pt x="663" y="14"/>
                <a:pt x="662" y="14"/>
                <a:pt x="680" y="12"/>
              </a:cubicBezTo>
              <a:cubicBezTo>
                <a:pt x="700" y="5"/>
                <a:pt x="730" y="6"/>
                <a:pt x="751" y="5"/>
              </a:cubicBezTo>
              <a:cubicBezTo>
                <a:pt x="770" y="0"/>
                <a:pt x="781" y="6"/>
                <a:pt x="799" y="8"/>
              </a:cubicBezTo>
              <a:cubicBezTo>
                <a:pt x="809" y="9"/>
                <a:pt x="828" y="11"/>
                <a:pt x="828" y="11"/>
              </a:cubicBezTo>
              <a:cubicBezTo>
                <a:pt x="858" y="10"/>
                <a:pt x="886" y="11"/>
                <a:pt x="916" y="12"/>
              </a:cubicBezTo>
              <a:cubicBezTo>
                <a:pt x="935" y="11"/>
                <a:pt x="955" y="6"/>
                <a:pt x="974" y="6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 topLeftCell="A1">
      <selection activeCell="B17" sqref="B17"/>
    </sheetView>
  </sheetViews>
  <sheetFormatPr defaultColWidth="9.140625" defaultRowHeight="12.75"/>
  <cols>
    <col min="2" max="2" width="52.00390625" style="0" customWidth="1"/>
  </cols>
  <sheetData>
    <row r="1" ht="12.75">
      <c r="A1" s="54" t="s">
        <v>414</v>
      </c>
    </row>
    <row r="3" s="54" customFormat="1" ht="12.75"/>
    <row r="4" spans="1:2" ht="12.75">
      <c r="A4" s="54" t="s">
        <v>137</v>
      </c>
      <c r="B4" s="54"/>
    </row>
    <row r="5" ht="12.75">
      <c r="B5" t="s">
        <v>145</v>
      </c>
    </row>
    <row r="6" ht="12.75">
      <c r="B6" s="543" t="s">
        <v>476</v>
      </c>
    </row>
    <row r="9" ht="12.75">
      <c r="B9" s="90" t="s">
        <v>146</v>
      </c>
    </row>
    <row r="10" spans="3:4" ht="12.75">
      <c r="C10" s="53"/>
      <c r="D10" s="544" t="s">
        <v>472</v>
      </c>
    </row>
    <row r="13" ht="12.75">
      <c r="B13" t="s">
        <v>421</v>
      </c>
    </row>
    <row r="14" ht="12.75">
      <c r="C14" s="544" t="s">
        <v>473</v>
      </c>
    </row>
    <row r="19" spans="1:2" ht="12.75">
      <c r="A19" s="54" t="s">
        <v>413</v>
      </c>
      <c r="B19" s="54"/>
    </row>
    <row r="20" ht="12.75">
      <c r="B20" t="s">
        <v>420</v>
      </c>
    </row>
    <row r="21" ht="12.75">
      <c r="B21" t="s">
        <v>474</v>
      </c>
    </row>
    <row r="22" ht="12.75">
      <c r="B22" t="s">
        <v>416</v>
      </c>
    </row>
    <row r="23" ht="12.75">
      <c r="B23" t="s">
        <v>417</v>
      </c>
    </row>
    <row r="24" ht="12.75">
      <c r="B24" t="s">
        <v>418</v>
      </c>
    </row>
    <row r="25" ht="12.75">
      <c r="B25" t="s">
        <v>471</v>
      </c>
    </row>
    <row r="27" spans="1:2" ht="12.75">
      <c r="A27" s="54" t="s">
        <v>139</v>
      </c>
      <c r="B27" s="54"/>
    </row>
    <row r="28" ht="12.75">
      <c r="B28" t="s">
        <v>475</v>
      </c>
    </row>
    <row r="29" ht="12.75">
      <c r="B29" t="s">
        <v>407</v>
      </c>
    </row>
    <row r="30" ht="12.75">
      <c r="B30" t="s">
        <v>404</v>
      </c>
    </row>
    <row r="31" ht="12.75">
      <c r="B31" t="s">
        <v>405</v>
      </c>
    </row>
    <row r="32" ht="12.75">
      <c r="B32" t="s">
        <v>406</v>
      </c>
    </row>
    <row r="34" spans="1:2" ht="12.75">
      <c r="A34" s="54" t="s">
        <v>138</v>
      </c>
      <c r="B34" s="54"/>
    </row>
    <row r="35" ht="12.75">
      <c r="B35" t="s">
        <v>408</v>
      </c>
    </row>
    <row r="36" ht="12.75">
      <c r="B36" t="s">
        <v>409</v>
      </c>
    </row>
    <row r="37" ht="12.75">
      <c r="B37" t="s">
        <v>410</v>
      </c>
    </row>
    <row r="38" ht="12.75">
      <c r="B38" t="s">
        <v>411</v>
      </c>
    </row>
    <row r="39" ht="12.75">
      <c r="B39" t="s">
        <v>412</v>
      </c>
    </row>
    <row r="41" ht="12.75">
      <c r="A41" t="s">
        <v>415</v>
      </c>
    </row>
  </sheetData>
  <printOptions/>
  <pageMargins left="0.75" right="0.75" top="0.72" bottom="0.6" header="0.5" footer="0.5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1"/>
  <sheetViews>
    <sheetView showGridLines="0" view="pageBreakPreview" zoomScaleNormal="75" zoomScaleSheetLayoutView="100" workbookViewId="0" topLeftCell="B166">
      <selection activeCell="F172" sqref="F172:G173"/>
    </sheetView>
  </sheetViews>
  <sheetFormatPr defaultColWidth="9.140625" defaultRowHeight="12.75"/>
  <cols>
    <col min="1" max="1" width="9.28125" style="23" customWidth="1"/>
    <col min="2" max="2" width="66.28125" style="16" customWidth="1"/>
    <col min="3" max="3" width="11.00390625" style="5" bestFit="1" customWidth="1"/>
    <col min="4" max="5" width="10.421875" style="0" bestFit="1" customWidth="1"/>
    <col min="6" max="6" width="10.421875" style="11" bestFit="1" customWidth="1"/>
    <col min="7" max="9" width="10.421875" style="0" bestFit="1" customWidth="1"/>
    <col min="10" max="10" width="10.7109375" style="0" bestFit="1" customWidth="1"/>
    <col min="11" max="11" width="10.28125" style="0" customWidth="1"/>
    <col min="12" max="12" width="12.140625" style="0" bestFit="1" customWidth="1"/>
    <col min="13" max="13" width="10.421875" style="0" customWidth="1"/>
    <col min="14" max="14" width="6.8515625" style="0" customWidth="1"/>
    <col min="15" max="15" width="10.28125" style="0" customWidth="1"/>
    <col min="16" max="16" width="11.140625" style="0" customWidth="1"/>
  </cols>
  <sheetData>
    <row r="1" ht="18">
      <c r="A1" s="15" t="s">
        <v>55</v>
      </c>
    </row>
    <row r="2" ht="18">
      <c r="A2" s="15"/>
    </row>
    <row r="3" ht="18">
      <c r="A3" s="15"/>
    </row>
    <row r="4" ht="21" customHeight="1">
      <c r="A4" s="15"/>
    </row>
    <row r="5" spans="1:14" s="113" customFormat="1" ht="18">
      <c r="A5" s="114" t="s">
        <v>429</v>
      </c>
      <c r="C5" s="110"/>
      <c r="D5" s="110"/>
      <c r="E5" s="110"/>
      <c r="F5" s="110"/>
      <c r="G5" s="110"/>
      <c r="H5" s="111"/>
      <c r="I5" s="111"/>
      <c r="J5" s="111"/>
      <c r="K5" s="111"/>
      <c r="L5" s="111"/>
      <c r="M5" s="110"/>
      <c r="N5" s="112"/>
    </row>
    <row r="6" spans="1:19" s="131" customFormat="1" ht="15.75">
      <c r="A6" s="77"/>
      <c r="B6" s="207"/>
      <c r="C6" s="436" t="str">
        <f>Tables_Wetlands!D6</f>
        <v>2.1.3.</v>
      </c>
      <c r="D6" s="399" t="str">
        <f>Tables_Wetlands!E6</f>
        <v>2.3.1.</v>
      </c>
      <c r="E6" s="399" t="str">
        <f>Tables_Wetlands!F6</f>
        <v>2.4.3.</v>
      </c>
      <c r="F6" s="400" t="str">
        <f>Tables_Wetlands!G6</f>
        <v>3.1.1.</v>
      </c>
      <c r="G6" s="400" t="str">
        <f>Tables_Wetlands!H6</f>
        <v>3.1.2.</v>
      </c>
      <c r="H6" s="400" t="str">
        <f>Tables_Wetlands!I6</f>
        <v>3.1.3.</v>
      </c>
      <c r="I6" s="401" t="str">
        <f>Tables_Wetlands!J6</f>
        <v>3.2.1.</v>
      </c>
      <c r="J6" s="401" t="str">
        <f>Tables_Wetlands!K6</f>
        <v>3.2.2.</v>
      </c>
      <c r="K6" s="402" t="str">
        <f>Tables_Wetlands!L6</f>
        <v>3.3.1.</v>
      </c>
      <c r="L6" s="438">
        <f>Tables_Wetlands!M6</f>
        <v>411</v>
      </c>
      <c r="M6" s="240">
        <f>Tables_Wetlands!N6</f>
        <v>412</v>
      </c>
      <c r="N6" s="240">
        <f>Tables_Wetlands!O6</f>
        <v>421</v>
      </c>
      <c r="O6" s="240">
        <f>Tables_Wetlands!P6</f>
        <v>422</v>
      </c>
      <c r="P6" s="240">
        <f>Tables_Wetlands!Q6</f>
        <v>423</v>
      </c>
      <c r="Q6" s="241">
        <f>Tables_Wetlands!R6</f>
        <v>521</v>
      </c>
      <c r="R6" s="241">
        <f>Tables_Wetlands!S6</f>
        <v>522</v>
      </c>
      <c r="S6" s="204"/>
    </row>
    <row r="7" spans="1:19" s="131" customFormat="1" ht="149.25" customHeight="1">
      <c r="A7" s="214" t="s">
        <v>313</v>
      </c>
      <c r="B7" s="208"/>
      <c r="C7" s="437" t="str">
        <f>Tables_Wetlands!D7</f>
        <v>Rice fields</v>
      </c>
      <c r="D7" s="403" t="str">
        <f>Tables_Wetlands!E7</f>
        <v>Pastures</v>
      </c>
      <c r="E7" s="403" t="str">
        <f>Tables_Wetlands!F7</f>
        <v>Land principally occupied by agriculture, with significant areas of natural vegetation</v>
      </c>
      <c r="F7" s="404" t="str">
        <f>Tables_Wetlands!G7</f>
        <v>Broad-leaved forest</v>
      </c>
      <c r="G7" s="404" t="str">
        <f>Tables_Wetlands!H7</f>
        <v>Coniferous forest</v>
      </c>
      <c r="H7" s="404" t="str">
        <f>Tables_Wetlands!I7</f>
        <v>Mixed forest</v>
      </c>
      <c r="I7" s="405" t="str">
        <f>Tables_Wetlands!J7</f>
        <v>Natural grassland</v>
      </c>
      <c r="J7" s="405" t="str">
        <f>Tables_Wetlands!K7</f>
        <v>Moors and heathland</v>
      </c>
      <c r="K7" s="406" t="str">
        <f>Tables_Wetlands!L7</f>
        <v>Beaches, dunes, sand plains</v>
      </c>
      <c r="L7" s="439" t="str">
        <f>Tables_Wetlands!M7</f>
        <v> Inland marshes</v>
      </c>
      <c r="M7" s="269" t="str">
        <f>Tables_Wetlands!N7</f>
        <v> Peatbogs</v>
      </c>
      <c r="N7" s="269" t="str">
        <f>Tables_Wetlands!O7</f>
        <v> Salt marshes</v>
      </c>
      <c r="O7" s="269" t="str">
        <f>Tables_Wetlands!P7</f>
        <v> Salines</v>
      </c>
      <c r="P7" s="269" t="str">
        <f>Tables_Wetlands!Q7</f>
        <v> Intertidal flats</v>
      </c>
      <c r="Q7" s="270" t="str">
        <f>Tables_Wetlands!R7</f>
        <v> Coastal lagoons</v>
      </c>
      <c r="R7" s="270" t="str">
        <f>Tables_Wetlands!S7</f>
        <v> Estuaries</v>
      </c>
      <c r="S7" s="204"/>
    </row>
    <row r="8" spans="1:19" s="131" customFormat="1" ht="12.75">
      <c r="A8" s="212" t="s">
        <v>252</v>
      </c>
      <c r="B8" s="213" t="s">
        <v>253</v>
      </c>
      <c r="C8" s="394"/>
      <c r="D8" s="391"/>
      <c r="E8" s="391"/>
      <c r="F8" s="392"/>
      <c r="G8" s="392"/>
      <c r="H8" s="392"/>
      <c r="I8" s="393"/>
      <c r="J8" s="393"/>
      <c r="K8" s="393"/>
      <c r="L8" s="210"/>
      <c r="M8" s="210"/>
      <c r="N8" s="210"/>
      <c r="O8" s="210"/>
      <c r="P8" s="210"/>
      <c r="Q8" s="211"/>
      <c r="R8" s="211"/>
      <c r="S8" s="204"/>
    </row>
    <row r="9" spans="1:19" s="131" customFormat="1" ht="12.75">
      <c r="A9" s="116" t="s">
        <v>254</v>
      </c>
      <c r="B9" s="117" t="s">
        <v>255</v>
      </c>
      <c r="C9" s="209"/>
      <c r="D9" s="391"/>
      <c r="E9" s="391"/>
      <c r="F9" s="392"/>
      <c r="G9" s="392"/>
      <c r="H9" s="392"/>
      <c r="I9" s="393"/>
      <c r="J9" s="393"/>
      <c r="K9" s="393"/>
      <c r="L9" s="210"/>
      <c r="M9" s="210"/>
      <c r="N9" s="210"/>
      <c r="O9" s="210"/>
      <c r="P9" s="210"/>
      <c r="Q9" s="211"/>
      <c r="R9" s="211"/>
      <c r="S9" s="204"/>
    </row>
    <row r="10" spans="1:19" s="131" customFormat="1" ht="12.75">
      <c r="A10" s="205" t="s">
        <v>256</v>
      </c>
      <c r="B10" s="206" t="s">
        <v>257</v>
      </c>
      <c r="C10" s="209"/>
      <c r="D10" s="391"/>
      <c r="E10" s="391"/>
      <c r="F10" s="392"/>
      <c r="G10" s="392"/>
      <c r="H10" s="392"/>
      <c r="I10" s="393"/>
      <c r="J10" s="393"/>
      <c r="K10" s="393"/>
      <c r="L10" s="210"/>
      <c r="M10" s="210"/>
      <c r="N10" s="210"/>
      <c r="O10" s="210"/>
      <c r="P10" s="210"/>
      <c r="Q10" s="211"/>
      <c r="R10" s="211"/>
      <c r="S10" s="204"/>
    </row>
    <row r="11" spans="1:19" s="131" customFormat="1" ht="12.75">
      <c r="A11" s="116" t="s">
        <v>258</v>
      </c>
      <c r="B11" s="117" t="s">
        <v>259</v>
      </c>
      <c r="C11" s="209"/>
      <c r="D11" s="391"/>
      <c r="E11" s="391"/>
      <c r="F11" s="392"/>
      <c r="G11" s="392"/>
      <c r="H11" s="392"/>
      <c r="I11" s="393"/>
      <c r="J11" s="393"/>
      <c r="K11" s="393"/>
      <c r="L11" s="210"/>
      <c r="M11" s="210"/>
      <c r="N11" s="210"/>
      <c r="O11" s="210"/>
      <c r="P11" s="210"/>
      <c r="Q11" s="211"/>
      <c r="R11" s="211"/>
      <c r="S11" s="204"/>
    </row>
    <row r="12" spans="1:19" s="131" customFormat="1" ht="12.75">
      <c r="A12" s="116" t="s">
        <v>260</v>
      </c>
      <c r="B12" s="117" t="s">
        <v>261</v>
      </c>
      <c r="C12" s="209"/>
      <c r="D12" s="391"/>
      <c r="E12" s="391"/>
      <c r="F12" s="392"/>
      <c r="G12" s="392"/>
      <c r="H12" s="392"/>
      <c r="I12" s="393"/>
      <c r="J12" s="393"/>
      <c r="K12" s="393"/>
      <c r="L12" s="210"/>
      <c r="M12" s="210"/>
      <c r="N12" s="210"/>
      <c r="O12" s="210"/>
      <c r="P12" s="210"/>
      <c r="Q12" s="211"/>
      <c r="R12" s="211"/>
      <c r="S12" s="204"/>
    </row>
    <row r="13" spans="1:19" s="131" customFormat="1" ht="12.75">
      <c r="A13" s="205" t="s">
        <v>262</v>
      </c>
      <c r="B13" s="206" t="s">
        <v>263</v>
      </c>
      <c r="C13" s="209"/>
      <c r="D13" s="391"/>
      <c r="E13" s="391"/>
      <c r="F13" s="392"/>
      <c r="G13" s="392"/>
      <c r="H13" s="392"/>
      <c r="I13" s="393"/>
      <c r="J13" s="393"/>
      <c r="K13" s="393"/>
      <c r="L13" s="210"/>
      <c r="M13" s="210"/>
      <c r="N13" s="210"/>
      <c r="O13" s="210"/>
      <c r="P13" s="210"/>
      <c r="Q13" s="211"/>
      <c r="R13" s="211"/>
      <c r="S13" s="204"/>
    </row>
    <row r="14" spans="1:19" s="131" customFormat="1" ht="12.75">
      <c r="A14" s="13"/>
      <c r="B14" s="120" t="s">
        <v>311</v>
      </c>
      <c r="C14" s="209"/>
      <c r="D14" s="391"/>
      <c r="E14" s="391"/>
      <c r="F14" s="392"/>
      <c r="G14" s="392"/>
      <c r="H14" s="392"/>
      <c r="I14" s="393"/>
      <c r="J14" s="393"/>
      <c r="K14" s="393"/>
      <c r="L14" s="210"/>
      <c r="M14" s="210"/>
      <c r="N14" s="210"/>
      <c r="O14" s="210"/>
      <c r="P14" s="210"/>
      <c r="Q14" s="211"/>
      <c r="R14" s="211"/>
      <c r="S14" s="204"/>
    </row>
    <row r="15" spans="1:19" s="131" customFormat="1" ht="12.75">
      <c r="A15" s="118" t="s">
        <v>148</v>
      </c>
      <c r="B15" s="119" t="s">
        <v>149</v>
      </c>
      <c r="C15" s="209"/>
      <c r="D15" s="391"/>
      <c r="E15" s="391"/>
      <c r="F15" s="392"/>
      <c r="G15" s="392"/>
      <c r="H15" s="392"/>
      <c r="I15" s="393"/>
      <c r="J15" s="393"/>
      <c r="K15" s="393"/>
      <c r="L15" s="210"/>
      <c r="M15" s="210"/>
      <c r="N15" s="210"/>
      <c r="O15" s="210"/>
      <c r="P15" s="210"/>
      <c r="Q15" s="211"/>
      <c r="R15" s="211"/>
      <c r="S15" s="204"/>
    </row>
    <row r="16" spans="1:19" s="131" customFormat="1" ht="12.75">
      <c r="A16" s="116" t="s">
        <v>150</v>
      </c>
      <c r="B16" s="117" t="s">
        <v>151</v>
      </c>
      <c r="C16" s="209"/>
      <c r="D16" s="391"/>
      <c r="E16" s="391"/>
      <c r="F16" s="392"/>
      <c r="G16" s="392"/>
      <c r="H16" s="392"/>
      <c r="I16" s="393"/>
      <c r="J16" s="393"/>
      <c r="K16" s="393"/>
      <c r="L16" s="210"/>
      <c r="M16" s="210"/>
      <c r="N16" s="210"/>
      <c r="O16" s="210"/>
      <c r="P16" s="210"/>
      <c r="Q16" s="211"/>
      <c r="R16" s="211"/>
      <c r="S16" s="204"/>
    </row>
    <row r="17" spans="1:19" s="131" customFormat="1" ht="12.75">
      <c r="A17" s="116" t="s">
        <v>152</v>
      </c>
      <c r="B17" s="117" t="s">
        <v>153</v>
      </c>
      <c r="C17" s="209"/>
      <c r="D17" s="391"/>
      <c r="E17" s="391"/>
      <c r="F17" s="392"/>
      <c r="G17" s="392"/>
      <c r="H17" s="392"/>
      <c r="I17" s="393"/>
      <c r="J17" s="393"/>
      <c r="K17" s="393"/>
      <c r="L17" s="210"/>
      <c r="M17" s="210"/>
      <c r="N17" s="210"/>
      <c r="O17" s="210"/>
      <c r="P17" s="210"/>
      <c r="Q17" s="211"/>
      <c r="R17" s="211"/>
      <c r="S17" s="204"/>
    </row>
    <row r="18" spans="1:19" s="131" customFormat="1" ht="12.75">
      <c r="A18" s="116" t="s">
        <v>154</v>
      </c>
      <c r="B18" s="117" t="s">
        <v>155</v>
      </c>
      <c r="C18" s="209"/>
      <c r="D18" s="391"/>
      <c r="E18" s="391"/>
      <c r="F18" s="392"/>
      <c r="G18" s="392"/>
      <c r="H18" s="392"/>
      <c r="I18" s="393"/>
      <c r="J18" s="393"/>
      <c r="K18" s="393"/>
      <c r="L18" s="210"/>
      <c r="M18" s="210"/>
      <c r="N18" s="210"/>
      <c r="O18" s="210"/>
      <c r="P18" s="210"/>
      <c r="Q18" s="211"/>
      <c r="R18" s="211"/>
      <c r="S18" s="204"/>
    </row>
    <row r="19" spans="1:19" s="131" customFormat="1" ht="12.75">
      <c r="A19" s="116" t="s">
        <v>156</v>
      </c>
      <c r="B19" s="117" t="s">
        <v>157</v>
      </c>
      <c r="C19" s="209"/>
      <c r="D19" s="391"/>
      <c r="E19" s="391"/>
      <c r="F19" s="392"/>
      <c r="G19" s="392"/>
      <c r="H19" s="392"/>
      <c r="I19" s="393"/>
      <c r="J19" s="393"/>
      <c r="K19" s="393"/>
      <c r="L19" s="210"/>
      <c r="M19" s="210"/>
      <c r="N19" s="210"/>
      <c r="O19" s="210"/>
      <c r="P19" s="210"/>
      <c r="Q19" s="211"/>
      <c r="R19" s="211"/>
      <c r="S19" s="204"/>
    </row>
    <row r="20" spans="1:19" s="131" customFormat="1" ht="12.75">
      <c r="A20" s="116" t="s">
        <v>158</v>
      </c>
      <c r="B20" s="117" t="s">
        <v>159</v>
      </c>
      <c r="C20" s="209"/>
      <c r="D20" s="391"/>
      <c r="E20" s="391"/>
      <c r="F20" s="392"/>
      <c r="G20" s="392"/>
      <c r="H20" s="392"/>
      <c r="I20" s="393"/>
      <c r="J20" s="393"/>
      <c r="K20" s="393"/>
      <c r="L20" s="210"/>
      <c r="M20" s="210"/>
      <c r="N20" s="210"/>
      <c r="O20" s="210"/>
      <c r="P20" s="210"/>
      <c r="Q20" s="211"/>
      <c r="R20" s="211"/>
      <c r="S20" s="204"/>
    </row>
    <row r="21" spans="1:19" s="131" customFormat="1" ht="12.75">
      <c r="A21" s="118" t="s">
        <v>160</v>
      </c>
      <c r="B21" s="119" t="s">
        <v>161</v>
      </c>
      <c r="C21" s="209"/>
      <c r="D21" s="391"/>
      <c r="E21" s="391"/>
      <c r="F21" s="392"/>
      <c r="G21" s="392"/>
      <c r="H21" s="392"/>
      <c r="I21" s="393"/>
      <c r="J21" s="393"/>
      <c r="K21" s="393"/>
      <c r="L21" s="210"/>
      <c r="M21" s="210"/>
      <c r="N21" s="210"/>
      <c r="O21" s="210"/>
      <c r="P21" s="210"/>
      <c r="Q21" s="211"/>
      <c r="R21" s="211"/>
      <c r="S21" s="204"/>
    </row>
    <row r="22" spans="1:19" s="131" customFormat="1" ht="12.75">
      <c r="A22" s="116" t="s">
        <v>162</v>
      </c>
      <c r="B22" s="117" t="s">
        <v>163</v>
      </c>
      <c r="C22" s="209"/>
      <c r="D22" s="391"/>
      <c r="E22" s="391"/>
      <c r="F22" s="392"/>
      <c r="G22" s="392"/>
      <c r="H22" s="392"/>
      <c r="I22" s="393"/>
      <c r="J22" s="393"/>
      <c r="K22" s="393"/>
      <c r="L22" s="210"/>
      <c r="M22" s="210"/>
      <c r="N22" s="210"/>
      <c r="O22" s="210"/>
      <c r="P22" s="210"/>
      <c r="Q22" s="211"/>
      <c r="R22" s="211"/>
      <c r="S22" s="204"/>
    </row>
    <row r="23" spans="1:19" s="131" customFormat="1" ht="12.75">
      <c r="A23" s="116" t="s">
        <v>164</v>
      </c>
      <c r="B23" s="117" t="s">
        <v>165</v>
      </c>
      <c r="C23" s="209"/>
      <c r="D23" s="391"/>
      <c r="E23" s="391"/>
      <c r="F23" s="392"/>
      <c r="G23" s="392"/>
      <c r="H23" s="392"/>
      <c r="I23" s="393"/>
      <c r="J23" s="393"/>
      <c r="K23" s="393"/>
      <c r="L23" s="210"/>
      <c r="M23" s="210"/>
      <c r="N23" s="210"/>
      <c r="O23" s="210"/>
      <c r="P23" s="210"/>
      <c r="Q23" s="211"/>
      <c r="R23" s="211"/>
      <c r="S23" s="204"/>
    </row>
    <row r="24" spans="1:19" s="131" customFormat="1" ht="12.75">
      <c r="A24" s="118" t="s">
        <v>166</v>
      </c>
      <c r="B24" s="119" t="s">
        <v>167</v>
      </c>
      <c r="C24" s="209"/>
      <c r="D24" s="391"/>
      <c r="E24" s="391"/>
      <c r="F24" s="392"/>
      <c r="G24" s="392"/>
      <c r="H24" s="392"/>
      <c r="I24" s="393"/>
      <c r="J24" s="393"/>
      <c r="K24" s="393"/>
      <c r="L24" s="210"/>
      <c r="M24" s="210"/>
      <c r="N24" s="210"/>
      <c r="O24" s="210"/>
      <c r="P24" s="210"/>
      <c r="Q24" s="211"/>
      <c r="R24" s="211"/>
      <c r="S24" s="204"/>
    </row>
    <row r="25" spans="1:19" s="131" customFormat="1" ht="12.75">
      <c r="A25" s="116" t="s">
        <v>168</v>
      </c>
      <c r="B25" s="117" t="s">
        <v>169</v>
      </c>
      <c r="C25" s="209"/>
      <c r="D25" s="391"/>
      <c r="E25" s="391"/>
      <c r="F25" s="392"/>
      <c r="G25" s="392"/>
      <c r="H25" s="392"/>
      <c r="I25" s="393"/>
      <c r="J25" s="393"/>
      <c r="K25" s="393"/>
      <c r="L25" s="210"/>
      <c r="M25" s="210"/>
      <c r="N25" s="210"/>
      <c r="O25" s="210"/>
      <c r="P25" s="210"/>
      <c r="Q25" s="211"/>
      <c r="R25" s="211"/>
      <c r="S25" s="204"/>
    </row>
    <row r="26" spans="1:19" s="131" customFormat="1" ht="12.75">
      <c r="A26" s="121" t="s">
        <v>170</v>
      </c>
      <c r="B26" s="122" t="s">
        <v>171</v>
      </c>
      <c r="C26" s="209"/>
      <c r="D26" s="391"/>
      <c r="E26" s="391"/>
      <c r="F26" s="392"/>
      <c r="G26" s="392"/>
      <c r="H26" s="392"/>
      <c r="I26" s="393"/>
      <c r="J26" s="393"/>
      <c r="K26" s="393"/>
      <c r="L26" s="210"/>
      <c r="M26" s="210"/>
      <c r="N26" s="210"/>
      <c r="O26" s="210"/>
      <c r="P26" s="210"/>
      <c r="Q26" s="211"/>
      <c r="R26" s="211"/>
      <c r="S26" s="204"/>
    </row>
    <row r="27" spans="1:19" s="131" customFormat="1" ht="12.75">
      <c r="A27" s="116" t="s">
        <v>172</v>
      </c>
      <c r="B27" s="117" t="s">
        <v>173</v>
      </c>
      <c r="C27" s="209"/>
      <c r="D27" s="391"/>
      <c r="E27" s="391"/>
      <c r="F27" s="392"/>
      <c r="G27" s="392"/>
      <c r="H27" s="392"/>
      <c r="I27" s="393"/>
      <c r="J27" s="393"/>
      <c r="K27" s="393"/>
      <c r="L27" s="210"/>
      <c r="M27" s="210"/>
      <c r="N27" s="210"/>
      <c r="O27" s="210"/>
      <c r="P27" s="210"/>
      <c r="Q27" s="211"/>
      <c r="R27" s="211"/>
      <c r="S27" s="204"/>
    </row>
    <row r="28" spans="1:19" s="131" customFormat="1" ht="12.75">
      <c r="A28" s="116" t="s">
        <v>174</v>
      </c>
      <c r="B28" s="117" t="s">
        <v>175</v>
      </c>
      <c r="C28" s="209"/>
      <c r="D28" s="391"/>
      <c r="E28" s="391"/>
      <c r="F28" s="392"/>
      <c r="G28" s="392"/>
      <c r="H28" s="392"/>
      <c r="I28" s="393"/>
      <c r="J28" s="393"/>
      <c r="K28" s="393"/>
      <c r="L28" s="210"/>
      <c r="M28" s="210"/>
      <c r="N28" s="210"/>
      <c r="O28" s="210"/>
      <c r="P28" s="210"/>
      <c r="Q28" s="211"/>
      <c r="R28" s="211"/>
      <c r="S28" s="204"/>
    </row>
    <row r="29" spans="1:19" s="131" customFormat="1" ht="12.75">
      <c r="A29" s="116" t="s">
        <v>176</v>
      </c>
      <c r="B29" s="117" t="s">
        <v>177</v>
      </c>
      <c r="C29" s="209"/>
      <c r="D29" s="391"/>
      <c r="E29" s="391"/>
      <c r="F29" s="392"/>
      <c r="G29" s="392"/>
      <c r="H29" s="392"/>
      <c r="I29" s="393"/>
      <c r="J29" s="393"/>
      <c r="K29" s="393"/>
      <c r="L29" s="210"/>
      <c r="M29" s="210"/>
      <c r="N29" s="210"/>
      <c r="O29" s="210"/>
      <c r="P29" s="210"/>
      <c r="Q29" s="211"/>
      <c r="R29" s="211"/>
      <c r="S29" s="204"/>
    </row>
    <row r="30" spans="1:19" s="131" customFormat="1" ht="12.75">
      <c r="A30" s="121" t="s">
        <v>178</v>
      </c>
      <c r="B30" s="122" t="s">
        <v>179</v>
      </c>
      <c r="C30" s="209"/>
      <c r="D30" s="391"/>
      <c r="E30" s="391"/>
      <c r="F30" s="392"/>
      <c r="G30" s="392"/>
      <c r="H30" s="392"/>
      <c r="I30" s="393"/>
      <c r="J30" s="393"/>
      <c r="K30" s="393"/>
      <c r="L30" s="210"/>
      <c r="M30" s="210"/>
      <c r="N30" s="210"/>
      <c r="O30" s="210"/>
      <c r="P30" s="210"/>
      <c r="Q30" s="211"/>
      <c r="R30" s="211"/>
      <c r="S30" s="204"/>
    </row>
    <row r="31" spans="1:19" s="131" customFormat="1" ht="12.75">
      <c r="A31" s="116" t="s">
        <v>180</v>
      </c>
      <c r="B31" s="117" t="s">
        <v>181</v>
      </c>
      <c r="C31" s="209"/>
      <c r="D31" s="391"/>
      <c r="E31" s="391"/>
      <c r="F31" s="392"/>
      <c r="G31" s="392"/>
      <c r="H31" s="392"/>
      <c r="I31" s="393"/>
      <c r="J31" s="393"/>
      <c r="K31" s="393"/>
      <c r="L31" s="210"/>
      <c r="M31" s="210"/>
      <c r="N31" s="210"/>
      <c r="O31" s="210"/>
      <c r="P31" s="210"/>
      <c r="Q31" s="211"/>
      <c r="R31" s="211"/>
      <c r="S31" s="204"/>
    </row>
    <row r="32" spans="1:19" s="131" customFormat="1" ht="12.75">
      <c r="A32" s="123" t="s">
        <v>182</v>
      </c>
      <c r="B32" s="124" t="s">
        <v>312</v>
      </c>
      <c r="C32" s="209"/>
      <c r="D32" s="391"/>
      <c r="E32" s="391"/>
      <c r="F32" s="392"/>
      <c r="G32" s="392"/>
      <c r="H32" s="392"/>
      <c r="I32" s="393"/>
      <c r="J32" s="393"/>
      <c r="K32" s="393"/>
      <c r="L32" s="210"/>
      <c r="M32" s="210"/>
      <c r="N32" s="210"/>
      <c r="O32" s="210"/>
      <c r="P32" s="210"/>
      <c r="Q32" s="211"/>
      <c r="R32" s="211"/>
      <c r="S32" s="204"/>
    </row>
    <row r="33" spans="1:19" s="131" customFormat="1" ht="12.75">
      <c r="A33" s="116" t="s">
        <v>183</v>
      </c>
      <c r="B33" s="117" t="s">
        <v>184</v>
      </c>
      <c r="C33" s="209"/>
      <c r="D33" s="391"/>
      <c r="E33" s="391"/>
      <c r="F33" s="392"/>
      <c r="G33" s="392"/>
      <c r="H33" s="392"/>
      <c r="I33" s="393"/>
      <c r="J33" s="393"/>
      <c r="K33" s="393"/>
      <c r="L33" s="210"/>
      <c r="M33" s="210"/>
      <c r="N33" s="210"/>
      <c r="O33" s="210"/>
      <c r="P33" s="210"/>
      <c r="Q33" s="211"/>
      <c r="R33" s="211"/>
      <c r="S33" s="204"/>
    </row>
    <row r="34" spans="1:19" s="131" customFormat="1" ht="12.75">
      <c r="A34" s="125" t="s">
        <v>185</v>
      </c>
      <c r="B34" s="126" t="s">
        <v>186</v>
      </c>
      <c r="C34" s="209"/>
      <c r="D34" s="391"/>
      <c r="E34" s="391"/>
      <c r="F34" s="392"/>
      <c r="G34" s="392"/>
      <c r="H34" s="392"/>
      <c r="I34" s="393"/>
      <c r="J34" s="393"/>
      <c r="K34" s="393"/>
      <c r="L34" s="395"/>
      <c r="M34" s="210"/>
      <c r="N34" s="210"/>
      <c r="O34" s="210"/>
      <c r="P34" s="210"/>
      <c r="Q34" s="211"/>
      <c r="R34" s="211"/>
      <c r="S34" s="204"/>
    </row>
    <row r="35" spans="1:19" s="131" customFormat="1" ht="12.75">
      <c r="A35" s="116" t="s">
        <v>187</v>
      </c>
      <c r="B35" s="117" t="s">
        <v>188</v>
      </c>
      <c r="C35" s="209"/>
      <c r="D35" s="391"/>
      <c r="E35" s="391"/>
      <c r="F35" s="392"/>
      <c r="G35" s="392"/>
      <c r="H35" s="392"/>
      <c r="I35" s="393"/>
      <c r="J35" s="393"/>
      <c r="K35" s="393"/>
      <c r="L35" s="210"/>
      <c r="M35" s="210"/>
      <c r="N35" s="210"/>
      <c r="O35" s="210"/>
      <c r="P35" s="210"/>
      <c r="Q35" s="211"/>
      <c r="R35" s="211"/>
      <c r="S35" s="204"/>
    </row>
    <row r="36" spans="1:19" s="131" customFormat="1" ht="12.75">
      <c r="A36" s="116" t="s">
        <v>189</v>
      </c>
      <c r="B36" s="117" t="s">
        <v>190</v>
      </c>
      <c r="C36" s="209"/>
      <c r="D36" s="391"/>
      <c r="E36" s="391"/>
      <c r="F36" s="392"/>
      <c r="G36" s="392"/>
      <c r="H36" s="392"/>
      <c r="I36" s="393"/>
      <c r="J36" s="393"/>
      <c r="K36" s="393"/>
      <c r="L36" s="210"/>
      <c r="M36" s="210"/>
      <c r="N36" s="210"/>
      <c r="O36" s="210"/>
      <c r="P36" s="210"/>
      <c r="Q36" s="211"/>
      <c r="R36" s="211"/>
      <c r="S36" s="204"/>
    </row>
    <row r="37" spans="1:19" s="131" customFormat="1" ht="12.75">
      <c r="A37" s="116" t="s">
        <v>191</v>
      </c>
      <c r="B37" s="117" t="s">
        <v>192</v>
      </c>
      <c r="C37" s="209"/>
      <c r="D37" s="391"/>
      <c r="E37" s="391"/>
      <c r="F37" s="392"/>
      <c r="G37" s="392"/>
      <c r="H37" s="392"/>
      <c r="I37" s="393"/>
      <c r="J37" s="393"/>
      <c r="K37" s="393"/>
      <c r="L37" s="210"/>
      <c r="M37" s="210"/>
      <c r="N37" s="210"/>
      <c r="O37" s="210"/>
      <c r="P37" s="210"/>
      <c r="Q37" s="211"/>
      <c r="R37" s="211"/>
      <c r="S37" s="204"/>
    </row>
    <row r="38" spans="1:19" s="131" customFormat="1" ht="12.75">
      <c r="A38" s="116" t="s">
        <v>183</v>
      </c>
      <c r="B38" s="117" t="s">
        <v>184</v>
      </c>
      <c r="C38" s="209"/>
      <c r="D38" s="391"/>
      <c r="E38" s="391"/>
      <c r="F38" s="392"/>
      <c r="G38" s="392"/>
      <c r="H38" s="392"/>
      <c r="I38" s="393"/>
      <c r="J38" s="393"/>
      <c r="K38" s="393"/>
      <c r="L38" s="210"/>
      <c r="M38" s="210"/>
      <c r="N38" s="210"/>
      <c r="O38" s="210"/>
      <c r="P38" s="210"/>
      <c r="Q38" s="211"/>
      <c r="R38" s="211"/>
      <c r="S38" s="204"/>
    </row>
    <row r="39" spans="1:19" s="131" customFormat="1" ht="12.75">
      <c r="A39" s="116" t="s">
        <v>193</v>
      </c>
      <c r="B39" s="117" t="s">
        <v>194</v>
      </c>
      <c r="C39" s="209"/>
      <c r="D39" s="391"/>
      <c r="E39" s="391"/>
      <c r="F39" s="392"/>
      <c r="G39" s="392"/>
      <c r="H39" s="392"/>
      <c r="I39" s="393"/>
      <c r="J39" s="393"/>
      <c r="K39" s="393"/>
      <c r="L39" s="210"/>
      <c r="M39" s="210"/>
      <c r="N39" s="210"/>
      <c r="O39" s="210"/>
      <c r="P39" s="210"/>
      <c r="Q39" s="211"/>
      <c r="R39" s="211"/>
      <c r="S39" s="204"/>
    </row>
    <row r="40" spans="1:19" s="131" customFormat="1" ht="12.75">
      <c r="A40" s="116" t="s">
        <v>195</v>
      </c>
      <c r="B40" s="117" t="s">
        <v>196</v>
      </c>
      <c r="C40" s="209"/>
      <c r="D40" s="391"/>
      <c r="E40" s="391"/>
      <c r="F40" s="392"/>
      <c r="G40" s="392"/>
      <c r="H40" s="392"/>
      <c r="I40" s="393"/>
      <c r="J40" s="393"/>
      <c r="K40" s="393"/>
      <c r="L40" s="210"/>
      <c r="M40" s="395"/>
      <c r="N40" s="395"/>
      <c r="O40" s="395"/>
      <c r="P40" s="395"/>
      <c r="Q40" s="396"/>
      <c r="R40" s="211"/>
      <c r="S40" s="204"/>
    </row>
    <row r="41" spans="1:19" s="131" customFormat="1" ht="12.75">
      <c r="A41" s="116" t="s">
        <v>197</v>
      </c>
      <c r="B41" s="117" t="s">
        <v>198</v>
      </c>
      <c r="C41" s="209"/>
      <c r="D41" s="391"/>
      <c r="E41" s="391"/>
      <c r="F41" s="392"/>
      <c r="G41" s="392"/>
      <c r="H41" s="392"/>
      <c r="I41" s="393"/>
      <c r="J41" s="393"/>
      <c r="K41" s="393"/>
      <c r="L41" s="210"/>
      <c r="M41" s="395"/>
      <c r="N41" s="395"/>
      <c r="O41" s="395"/>
      <c r="P41" s="395"/>
      <c r="Q41" s="396"/>
      <c r="R41" s="211"/>
      <c r="S41" s="204"/>
    </row>
    <row r="42" spans="1:19" s="131" customFormat="1" ht="12.75">
      <c r="A42" s="116" t="s">
        <v>199</v>
      </c>
      <c r="B42" s="117" t="s">
        <v>200</v>
      </c>
      <c r="C42" s="209"/>
      <c r="D42" s="391"/>
      <c r="E42" s="391"/>
      <c r="F42" s="392"/>
      <c r="G42" s="392"/>
      <c r="H42" s="392"/>
      <c r="I42" s="393"/>
      <c r="J42" s="393"/>
      <c r="K42" s="393"/>
      <c r="L42" s="210"/>
      <c r="M42" s="395"/>
      <c r="N42" s="395"/>
      <c r="O42" s="395"/>
      <c r="P42" s="395"/>
      <c r="Q42" s="396"/>
      <c r="R42" s="211"/>
      <c r="S42" s="204"/>
    </row>
    <row r="43" spans="1:19" s="131" customFormat="1" ht="12.75">
      <c r="A43" s="125" t="s">
        <v>201</v>
      </c>
      <c r="B43" s="126" t="s">
        <v>202</v>
      </c>
      <c r="C43" s="209"/>
      <c r="D43" s="391"/>
      <c r="E43" s="391"/>
      <c r="F43" s="392"/>
      <c r="G43" s="392"/>
      <c r="H43" s="392"/>
      <c r="I43" s="393"/>
      <c r="J43" s="393"/>
      <c r="K43" s="393"/>
      <c r="L43" s="210"/>
      <c r="M43" s="395"/>
      <c r="N43" s="395"/>
      <c r="O43" s="395"/>
      <c r="P43" s="395"/>
      <c r="Q43" s="396"/>
      <c r="R43" s="211"/>
      <c r="S43" s="204"/>
    </row>
    <row r="44" spans="1:19" s="131" customFormat="1" ht="12.75">
      <c r="A44" s="116" t="s">
        <v>203</v>
      </c>
      <c r="B44" s="117" t="s">
        <v>204</v>
      </c>
      <c r="C44" s="209"/>
      <c r="D44" s="391"/>
      <c r="E44" s="391"/>
      <c r="F44" s="392"/>
      <c r="G44" s="392"/>
      <c r="H44" s="392"/>
      <c r="I44" s="393"/>
      <c r="J44" s="393"/>
      <c r="K44" s="393"/>
      <c r="L44" s="210"/>
      <c r="M44" s="395"/>
      <c r="N44" s="395"/>
      <c r="O44" s="395"/>
      <c r="P44" s="395"/>
      <c r="Q44" s="396"/>
      <c r="R44" s="211"/>
      <c r="S44" s="204"/>
    </row>
    <row r="45" spans="1:19" s="131" customFormat="1" ht="12.75">
      <c r="A45" s="116" t="s">
        <v>205</v>
      </c>
      <c r="B45" s="117" t="s">
        <v>206</v>
      </c>
      <c r="C45" s="209"/>
      <c r="D45" s="391"/>
      <c r="E45" s="391"/>
      <c r="F45" s="392"/>
      <c r="G45" s="392"/>
      <c r="H45" s="392"/>
      <c r="I45" s="393"/>
      <c r="J45" s="393"/>
      <c r="K45" s="393"/>
      <c r="L45" s="210"/>
      <c r="M45" s="395"/>
      <c r="N45" s="395"/>
      <c r="O45" s="395"/>
      <c r="P45" s="395"/>
      <c r="Q45" s="396"/>
      <c r="R45" s="211"/>
      <c r="S45" s="204"/>
    </row>
    <row r="46" spans="1:19" s="131" customFormat="1" ht="12.75">
      <c r="A46" s="116" t="s">
        <v>207</v>
      </c>
      <c r="B46" s="117" t="s">
        <v>208</v>
      </c>
      <c r="C46" s="209"/>
      <c r="D46" s="391"/>
      <c r="E46" s="391"/>
      <c r="F46" s="392"/>
      <c r="G46" s="392"/>
      <c r="H46" s="392"/>
      <c r="I46" s="393"/>
      <c r="J46" s="393"/>
      <c r="K46" s="393"/>
      <c r="L46" s="210"/>
      <c r="M46" s="395"/>
      <c r="N46" s="395"/>
      <c r="O46" s="395"/>
      <c r="P46" s="395"/>
      <c r="Q46" s="396"/>
      <c r="R46" s="211"/>
      <c r="S46" s="204"/>
    </row>
    <row r="47" spans="1:19" s="131" customFormat="1" ht="12.75">
      <c r="A47" s="116" t="s">
        <v>209</v>
      </c>
      <c r="B47" s="117" t="s">
        <v>210</v>
      </c>
      <c r="C47" s="209"/>
      <c r="D47" s="391"/>
      <c r="E47" s="391"/>
      <c r="F47" s="392"/>
      <c r="G47" s="392"/>
      <c r="H47" s="392"/>
      <c r="I47" s="393"/>
      <c r="J47" s="393"/>
      <c r="K47" s="393"/>
      <c r="L47" s="210"/>
      <c r="M47" s="395"/>
      <c r="N47" s="395"/>
      <c r="O47" s="395"/>
      <c r="P47" s="395"/>
      <c r="Q47" s="396"/>
      <c r="R47" s="211"/>
      <c r="S47" s="204"/>
    </row>
    <row r="48" spans="1:19" s="131" customFormat="1" ht="12.75">
      <c r="A48" s="116" t="s">
        <v>211</v>
      </c>
      <c r="B48" s="117" t="s">
        <v>212</v>
      </c>
      <c r="C48" s="209"/>
      <c r="D48" s="391"/>
      <c r="E48" s="391"/>
      <c r="F48" s="392"/>
      <c r="G48" s="392"/>
      <c r="H48" s="392"/>
      <c r="I48" s="393"/>
      <c r="J48" s="393"/>
      <c r="K48" s="393"/>
      <c r="L48" s="210"/>
      <c r="M48" s="395"/>
      <c r="N48" s="395"/>
      <c r="O48" s="395"/>
      <c r="P48" s="395"/>
      <c r="Q48" s="396"/>
      <c r="R48" s="211"/>
      <c r="S48" s="204"/>
    </row>
    <row r="49" spans="1:19" s="131" customFormat="1" ht="12.75">
      <c r="A49" s="116" t="s">
        <v>213</v>
      </c>
      <c r="B49" s="117" t="s">
        <v>214</v>
      </c>
      <c r="C49" s="209"/>
      <c r="D49" s="391"/>
      <c r="E49" s="391"/>
      <c r="F49" s="392"/>
      <c r="G49" s="392"/>
      <c r="H49" s="392"/>
      <c r="I49" s="393"/>
      <c r="J49" s="393"/>
      <c r="K49" s="393"/>
      <c r="L49" s="210"/>
      <c r="M49" s="395"/>
      <c r="N49" s="395"/>
      <c r="O49" s="395"/>
      <c r="P49" s="395"/>
      <c r="Q49" s="396"/>
      <c r="R49" s="211"/>
      <c r="S49" s="204"/>
    </row>
    <row r="50" spans="1:19" s="131" customFormat="1" ht="12.75">
      <c r="A50" s="125" t="s">
        <v>215</v>
      </c>
      <c r="B50" s="126" t="s">
        <v>216</v>
      </c>
      <c r="C50" s="209"/>
      <c r="D50" s="391"/>
      <c r="E50" s="391"/>
      <c r="F50" s="392"/>
      <c r="G50" s="392"/>
      <c r="H50" s="392"/>
      <c r="I50" s="393"/>
      <c r="J50" s="393"/>
      <c r="K50" s="393"/>
      <c r="L50" s="210"/>
      <c r="M50" s="395"/>
      <c r="N50" s="395"/>
      <c r="O50" s="395"/>
      <c r="P50" s="395"/>
      <c r="Q50" s="396"/>
      <c r="R50" s="211"/>
      <c r="S50" s="204"/>
    </row>
    <row r="51" spans="1:19" s="131" customFormat="1" ht="12.75">
      <c r="A51" s="116" t="s">
        <v>217</v>
      </c>
      <c r="B51" s="117" t="s">
        <v>218</v>
      </c>
      <c r="C51" s="209"/>
      <c r="D51" s="391"/>
      <c r="E51" s="391"/>
      <c r="F51" s="392"/>
      <c r="G51" s="392"/>
      <c r="H51" s="392"/>
      <c r="I51" s="393"/>
      <c r="J51" s="393"/>
      <c r="K51" s="393"/>
      <c r="L51" s="210"/>
      <c r="M51" s="395"/>
      <c r="N51" s="395"/>
      <c r="O51" s="395"/>
      <c r="P51" s="395"/>
      <c r="Q51" s="396"/>
      <c r="R51" s="211"/>
      <c r="S51" s="204"/>
    </row>
    <row r="52" spans="1:19" s="131" customFormat="1" ht="12.75">
      <c r="A52" s="116" t="s">
        <v>219</v>
      </c>
      <c r="B52" s="117" t="s">
        <v>220</v>
      </c>
      <c r="C52" s="209"/>
      <c r="D52" s="391"/>
      <c r="E52" s="391"/>
      <c r="F52" s="392"/>
      <c r="G52" s="392"/>
      <c r="H52" s="392"/>
      <c r="I52" s="393"/>
      <c r="J52" s="393"/>
      <c r="K52" s="393"/>
      <c r="L52" s="210"/>
      <c r="M52" s="395"/>
      <c r="N52" s="395"/>
      <c r="O52" s="395"/>
      <c r="P52" s="395"/>
      <c r="Q52" s="396"/>
      <c r="R52" s="211"/>
      <c r="S52" s="204"/>
    </row>
    <row r="53" spans="1:19" s="131" customFormat="1" ht="12.75">
      <c r="A53" s="116" t="s">
        <v>221</v>
      </c>
      <c r="B53" s="117" t="s">
        <v>222</v>
      </c>
      <c r="C53" s="209"/>
      <c r="D53" s="391"/>
      <c r="E53" s="391"/>
      <c r="F53" s="392"/>
      <c r="G53" s="392"/>
      <c r="H53" s="392"/>
      <c r="I53" s="393"/>
      <c r="J53" s="393"/>
      <c r="K53" s="393"/>
      <c r="L53" s="210"/>
      <c r="M53" s="395"/>
      <c r="N53" s="395"/>
      <c r="O53" s="395"/>
      <c r="P53" s="395"/>
      <c r="Q53" s="396"/>
      <c r="R53" s="211"/>
      <c r="S53" s="204"/>
    </row>
    <row r="54" spans="1:19" s="131" customFormat="1" ht="12.75">
      <c r="A54" s="125" t="s">
        <v>223</v>
      </c>
      <c r="B54" s="126" t="s">
        <v>224</v>
      </c>
      <c r="C54" s="209"/>
      <c r="D54" s="391"/>
      <c r="E54" s="391"/>
      <c r="F54" s="392"/>
      <c r="G54" s="392"/>
      <c r="H54" s="392"/>
      <c r="I54" s="393"/>
      <c r="J54" s="393"/>
      <c r="K54" s="393"/>
      <c r="L54" s="210"/>
      <c r="M54" s="395"/>
      <c r="N54" s="395"/>
      <c r="O54" s="395"/>
      <c r="P54" s="395"/>
      <c r="Q54" s="396"/>
      <c r="R54" s="211"/>
      <c r="S54" s="204"/>
    </row>
    <row r="55" spans="1:19" s="131" customFormat="1" ht="12.75">
      <c r="A55" s="116" t="s">
        <v>225</v>
      </c>
      <c r="B55" s="117" t="s">
        <v>226</v>
      </c>
      <c r="C55" s="209"/>
      <c r="D55" s="391"/>
      <c r="E55" s="391"/>
      <c r="F55" s="392"/>
      <c r="G55" s="392"/>
      <c r="H55" s="392"/>
      <c r="I55" s="393"/>
      <c r="J55" s="393"/>
      <c r="K55" s="393"/>
      <c r="L55" s="210"/>
      <c r="M55" s="395"/>
      <c r="N55" s="395"/>
      <c r="O55" s="395"/>
      <c r="P55" s="395"/>
      <c r="Q55" s="396"/>
      <c r="R55" s="211"/>
      <c r="S55" s="204"/>
    </row>
    <row r="56" spans="1:19" s="131" customFormat="1" ht="12.75">
      <c r="A56" s="125" t="s">
        <v>227</v>
      </c>
      <c r="B56" s="126" t="s">
        <v>228</v>
      </c>
      <c r="C56" s="209"/>
      <c r="D56" s="391"/>
      <c r="E56" s="391"/>
      <c r="F56" s="392"/>
      <c r="G56" s="392"/>
      <c r="H56" s="392"/>
      <c r="I56" s="393"/>
      <c r="J56" s="393"/>
      <c r="K56" s="393"/>
      <c r="L56" s="210"/>
      <c r="M56" s="395"/>
      <c r="N56" s="395"/>
      <c r="O56" s="395"/>
      <c r="P56" s="395"/>
      <c r="Q56" s="396"/>
      <c r="R56" s="211"/>
      <c r="S56" s="204"/>
    </row>
    <row r="57" spans="1:19" s="131" customFormat="1" ht="12.75">
      <c r="A57" s="116" t="s">
        <v>229</v>
      </c>
      <c r="B57" s="117" t="s">
        <v>230</v>
      </c>
      <c r="C57" s="209"/>
      <c r="D57" s="391"/>
      <c r="E57" s="391"/>
      <c r="F57" s="392"/>
      <c r="G57" s="392"/>
      <c r="H57" s="392"/>
      <c r="I57" s="393"/>
      <c r="J57" s="393"/>
      <c r="K57" s="393"/>
      <c r="L57" s="210"/>
      <c r="M57" s="395"/>
      <c r="N57" s="395"/>
      <c r="O57" s="395"/>
      <c r="P57" s="395"/>
      <c r="Q57" s="396"/>
      <c r="R57" s="211"/>
      <c r="S57" s="204"/>
    </row>
    <row r="58" spans="1:19" s="131" customFormat="1" ht="12.75">
      <c r="A58" s="116" t="s">
        <v>231</v>
      </c>
      <c r="B58" s="117" t="s">
        <v>232</v>
      </c>
      <c r="C58" s="209"/>
      <c r="D58" s="391"/>
      <c r="E58" s="391"/>
      <c r="F58" s="392"/>
      <c r="G58" s="392"/>
      <c r="H58" s="392"/>
      <c r="I58" s="393"/>
      <c r="J58" s="393"/>
      <c r="K58" s="393"/>
      <c r="L58" s="210"/>
      <c r="M58" s="395"/>
      <c r="N58" s="395"/>
      <c r="O58" s="395"/>
      <c r="P58" s="395"/>
      <c r="Q58" s="396"/>
      <c r="R58" s="211"/>
      <c r="S58" s="204"/>
    </row>
    <row r="59" spans="1:19" s="131" customFormat="1" ht="12.75">
      <c r="A59" s="127" t="s">
        <v>233</v>
      </c>
      <c r="B59" s="128" t="s">
        <v>234</v>
      </c>
      <c r="C59" s="209"/>
      <c r="D59" s="391"/>
      <c r="E59" s="391"/>
      <c r="F59" s="392"/>
      <c r="G59" s="392"/>
      <c r="H59" s="392"/>
      <c r="I59" s="393"/>
      <c r="J59" s="393"/>
      <c r="K59" s="393"/>
      <c r="L59" s="210"/>
      <c r="M59" s="395"/>
      <c r="N59" s="395"/>
      <c r="O59" s="395"/>
      <c r="P59" s="395"/>
      <c r="Q59" s="396"/>
      <c r="R59" s="211"/>
      <c r="S59" s="204"/>
    </row>
    <row r="60" spans="1:19" s="131" customFormat="1" ht="12.75">
      <c r="A60" s="116" t="s">
        <v>235</v>
      </c>
      <c r="B60" s="117" t="s">
        <v>236</v>
      </c>
      <c r="C60" s="209"/>
      <c r="D60" s="391"/>
      <c r="E60" s="391"/>
      <c r="F60" s="392"/>
      <c r="G60" s="392"/>
      <c r="H60" s="392"/>
      <c r="I60" s="393"/>
      <c r="J60" s="393"/>
      <c r="K60" s="393"/>
      <c r="L60" s="210"/>
      <c r="M60" s="210"/>
      <c r="N60" s="210"/>
      <c r="O60" s="210"/>
      <c r="P60" s="210"/>
      <c r="Q60" s="211"/>
      <c r="R60" s="211"/>
      <c r="S60" s="204"/>
    </row>
    <row r="61" spans="1:19" s="131" customFormat="1" ht="12.75">
      <c r="A61" s="116" t="s">
        <v>237</v>
      </c>
      <c r="B61" s="117" t="s">
        <v>238</v>
      </c>
      <c r="C61" s="209"/>
      <c r="D61" s="391"/>
      <c r="E61" s="391"/>
      <c r="F61" s="392"/>
      <c r="G61" s="392"/>
      <c r="H61" s="392"/>
      <c r="I61" s="393"/>
      <c r="J61" s="393"/>
      <c r="K61" s="393"/>
      <c r="L61" s="210"/>
      <c r="M61" s="210"/>
      <c r="N61" s="210"/>
      <c r="O61" s="210"/>
      <c r="P61" s="210"/>
      <c r="Q61" s="211"/>
      <c r="R61" s="211"/>
      <c r="S61" s="204"/>
    </row>
    <row r="62" spans="1:19" s="131" customFormat="1" ht="12.75">
      <c r="A62" s="116" t="s">
        <v>239</v>
      </c>
      <c r="B62" s="117" t="s">
        <v>240</v>
      </c>
      <c r="C62" s="209"/>
      <c r="D62" s="391"/>
      <c r="E62" s="391"/>
      <c r="F62" s="392"/>
      <c r="G62" s="392"/>
      <c r="H62" s="392"/>
      <c r="I62" s="393"/>
      <c r="J62" s="393"/>
      <c r="K62" s="393"/>
      <c r="L62" s="210"/>
      <c r="M62" s="210"/>
      <c r="N62" s="210"/>
      <c r="O62" s="210"/>
      <c r="P62" s="210"/>
      <c r="Q62" s="211"/>
      <c r="R62" s="211"/>
      <c r="S62" s="204"/>
    </row>
    <row r="63" spans="1:19" s="131" customFormat="1" ht="12.75">
      <c r="A63" s="116" t="s">
        <v>241</v>
      </c>
      <c r="B63" s="117" t="s">
        <v>242</v>
      </c>
      <c r="C63" s="209"/>
      <c r="D63" s="391"/>
      <c r="E63" s="391"/>
      <c r="F63" s="392"/>
      <c r="G63" s="392"/>
      <c r="H63" s="392"/>
      <c r="I63" s="393"/>
      <c r="J63" s="393"/>
      <c r="K63" s="393"/>
      <c r="L63" s="210"/>
      <c r="M63" s="210"/>
      <c r="N63" s="210"/>
      <c r="O63" s="210"/>
      <c r="P63" s="210"/>
      <c r="Q63" s="211"/>
      <c r="R63" s="396"/>
      <c r="S63" s="204"/>
    </row>
    <row r="64" spans="1:19" s="131" customFormat="1" ht="12.75">
      <c r="A64" s="127" t="s">
        <v>243</v>
      </c>
      <c r="B64" s="128" t="s">
        <v>244</v>
      </c>
      <c r="C64" s="209"/>
      <c r="D64" s="391"/>
      <c r="E64" s="391"/>
      <c r="F64" s="392"/>
      <c r="G64" s="392"/>
      <c r="H64" s="392"/>
      <c r="I64" s="393"/>
      <c r="J64" s="393"/>
      <c r="K64" s="393"/>
      <c r="L64" s="210"/>
      <c r="M64" s="210"/>
      <c r="N64" s="210"/>
      <c r="O64" s="210"/>
      <c r="P64" s="210"/>
      <c r="Q64" s="211"/>
      <c r="R64" s="396"/>
      <c r="S64" s="204"/>
    </row>
    <row r="65" spans="1:19" s="131" customFormat="1" ht="12.75">
      <c r="A65" s="116" t="s">
        <v>245</v>
      </c>
      <c r="B65" s="117" t="s">
        <v>246</v>
      </c>
      <c r="C65" s="209"/>
      <c r="D65" s="391"/>
      <c r="E65" s="391"/>
      <c r="F65" s="392"/>
      <c r="G65" s="392"/>
      <c r="H65" s="392"/>
      <c r="I65" s="393"/>
      <c r="J65" s="393"/>
      <c r="K65" s="393"/>
      <c r="L65" s="210"/>
      <c r="M65" s="210"/>
      <c r="N65" s="210"/>
      <c r="O65" s="210"/>
      <c r="P65" s="210"/>
      <c r="Q65" s="211"/>
      <c r="R65" s="211"/>
      <c r="S65" s="204"/>
    </row>
    <row r="66" spans="1:19" s="131" customFormat="1" ht="12.75">
      <c r="A66" s="116" t="s">
        <v>247</v>
      </c>
      <c r="B66" s="117" t="s">
        <v>248</v>
      </c>
      <c r="C66" s="209"/>
      <c r="D66" s="391"/>
      <c r="E66" s="391"/>
      <c r="F66" s="392"/>
      <c r="G66" s="392"/>
      <c r="H66" s="392"/>
      <c r="I66" s="393"/>
      <c r="J66" s="393"/>
      <c r="K66" s="393"/>
      <c r="L66" s="210"/>
      <c r="M66" s="210"/>
      <c r="N66" s="210"/>
      <c r="O66" s="210"/>
      <c r="P66" s="210"/>
      <c r="Q66" s="211"/>
      <c r="R66" s="211"/>
      <c r="S66" s="204"/>
    </row>
    <row r="67" spans="1:19" s="131" customFormat="1" ht="12.75">
      <c r="A67" s="116" t="s">
        <v>249</v>
      </c>
      <c r="B67" s="117" t="s">
        <v>250</v>
      </c>
      <c r="C67" s="209"/>
      <c r="D67" s="391"/>
      <c r="E67" s="391"/>
      <c r="F67" s="392"/>
      <c r="G67" s="392"/>
      <c r="H67" s="392"/>
      <c r="I67" s="393"/>
      <c r="J67" s="393"/>
      <c r="K67" s="393"/>
      <c r="L67" s="210"/>
      <c r="M67" s="210"/>
      <c r="N67" s="210"/>
      <c r="O67" s="210"/>
      <c r="P67" s="210"/>
      <c r="Q67" s="211"/>
      <c r="R67" s="211"/>
      <c r="S67" s="204"/>
    </row>
    <row r="68" spans="1:19" s="131" customFormat="1" ht="12.75">
      <c r="A68" s="116" t="s">
        <v>237</v>
      </c>
      <c r="B68" s="117" t="s">
        <v>238</v>
      </c>
      <c r="C68" s="209"/>
      <c r="D68" s="391"/>
      <c r="E68" s="391"/>
      <c r="F68" s="392"/>
      <c r="G68" s="392"/>
      <c r="H68" s="392"/>
      <c r="I68" s="393"/>
      <c r="J68" s="393"/>
      <c r="K68" s="393"/>
      <c r="L68" s="210"/>
      <c r="M68" s="210"/>
      <c r="N68" s="210"/>
      <c r="O68" s="210"/>
      <c r="P68" s="210"/>
      <c r="Q68" s="211"/>
      <c r="R68" s="211"/>
      <c r="S68" s="204"/>
    </row>
    <row r="69" spans="1:19" s="131" customFormat="1" ht="12.75">
      <c r="A69" s="116" t="s">
        <v>191</v>
      </c>
      <c r="B69" s="117" t="s">
        <v>192</v>
      </c>
      <c r="C69" s="209"/>
      <c r="D69" s="391"/>
      <c r="E69" s="391"/>
      <c r="F69" s="392"/>
      <c r="G69" s="392"/>
      <c r="H69" s="392"/>
      <c r="I69" s="393"/>
      <c r="J69" s="393"/>
      <c r="K69" s="393"/>
      <c r="L69" s="210"/>
      <c r="M69" s="210"/>
      <c r="N69" s="210"/>
      <c r="O69" s="210"/>
      <c r="P69" s="210"/>
      <c r="Q69" s="211"/>
      <c r="R69" s="211"/>
      <c r="S69" s="204"/>
    </row>
    <row r="70" spans="1:19" s="131" customFormat="1" ht="12.75">
      <c r="A70" s="129" t="s">
        <v>251</v>
      </c>
      <c r="B70" s="130" t="s">
        <v>244</v>
      </c>
      <c r="C70" s="209"/>
      <c r="D70" s="391"/>
      <c r="E70" s="391"/>
      <c r="F70" s="392"/>
      <c r="G70" s="392"/>
      <c r="H70" s="392"/>
      <c r="I70" s="393"/>
      <c r="J70" s="393"/>
      <c r="K70" s="393"/>
      <c r="L70" s="210"/>
      <c r="M70" s="210"/>
      <c r="N70" s="210"/>
      <c r="O70" s="210"/>
      <c r="P70" s="210"/>
      <c r="Q70" s="211"/>
      <c r="R70" s="211"/>
      <c r="S70" s="204"/>
    </row>
    <row r="71" ht="18">
      <c r="A71" s="15"/>
    </row>
    <row r="72" spans="1:3" ht="18">
      <c r="A72" s="15" t="s">
        <v>430</v>
      </c>
      <c r="C72" s="15"/>
    </row>
    <row r="73" spans="1:13" ht="28.5" customHeight="1">
      <c r="A73" s="26"/>
      <c r="B73" s="27" t="s">
        <v>11</v>
      </c>
      <c r="C73" s="2" t="s">
        <v>126</v>
      </c>
      <c r="D73" s="570" t="s">
        <v>141</v>
      </c>
      <c r="E73" s="571"/>
      <c r="F73" s="570" t="s">
        <v>142</v>
      </c>
      <c r="G73" s="571"/>
      <c r="H73" s="570" t="s">
        <v>143</v>
      </c>
      <c r="I73" s="571"/>
      <c r="J73" s="570" t="s">
        <v>144</v>
      </c>
      <c r="K73" s="571"/>
      <c r="L73" s="570" t="s">
        <v>140</v>
      </c>
      <c r="M73" s="572"/>
    </row>
    <row r="74" spans="1:13" ht="15">
      <c r="A74" s="573" t="s">
        <v>11</v>
      </c>
      <c r="B74" s="199" t="s">
        <v>1</v>
      </c>
      <c r="C74" s="102"/>
      <c r="D74" s="374"/>
      <c r="E74" s="375"/>
      <c r="F74" s="376"/>
      <c r="G74" s="375"/>
      <c r="H74" s="374"/>
      <c r="I74" s="375"/>
      <c r="J74" s="374"/>
      <c r="K74" s="375"/>
      <c r="L74" s="374"/>
      <c r="M74" s="375"/>
    </row>
    <row r="75" spans="1:13" ht="15">
      <c r="A75" s="573"/>
      <c r="B75" s="200" t="s">
        <v>61</v>
      </c>
      <c r="C75" s="102"/>
      <c r="D75" s="103"/>
      <c r="E75" s="104"/>
      <c r="F75" s="105"/>
      <c r="G75" s="104"/>
      <c r="H75" s="103"/>
      <c r="I75" s="104"/>
      <c r="J75" s="103"/>
      <c r="K75" s="104"/>
      <c r="L75" s="103"/>
      <c r="M75" s="104"/>
    </row>
    <row r="76" spans="1:13" ht="15">
      <c r="A76" s="573"/>
      <c r="B76" s="200" t="s">
        <v>9</v>
      </c>
      <c r="C76" s="102"/>
      <c r="D76" s="374"/>
      <c r="E76" s="375"/>
      <c r="F76" s="376"/>
      <c r="G76" s="375"/>
      <c r="H76" s="374"/>
      <c r="I76" s="375"/>
      <c r="J76" s="374"/>
      <c r="K76" s="375"/>
      <c r="L76" s="374"/>
      <c r="M76" s="375"/>
    </row>
    <row r="77" spans="1:13" ht="15">
      <c r="A77" s="573"/>
      <c r="B77" s="200" t="s">
        <v>3</v>
      </c>
      <c r="C77" s="102"/>
      <c r="D77" s="103"/>
      <c r="E77" s="104"/>
      <c r="F77" s="105"/>
      <c r="G77" s="104"/>
      <c r="H77" s="103"/>
      <c r="I77" s="104"/>
      <c r="J77" s="103"/>
      <c r="K77" s="104"/>
      <c r="L77" s="103"/>
      <c r="M77" s="104"/>
    </row>
    <row r="78" spans="1:13" ht="15">
      <c r="A78" s="573"/>
      <c r="B78" s="200" t="s">
        <v>8</v>
      </c>
      <c r="C78" s="102"/>
      <c r="D78" s="374"/>
      <c r="E78" s="375"/>
      <c r="F78" s="376"/>
      <c r="G78" s="375"/>
      <c r="H78" s="374"/>
      <c r="I78" s="375"/>
      <c r="J78" s="374"/>
      <c r="K78" s="375"/>
      <c r="L78" s="374"/>
      <c r="M78" s="375"/>
    </row>
    <row r="79" spans="1:13" ht="15">
      <c r="A79" s="573"/>
      <c r="B79" s="200" t="s">
        <v>62</v>
      </c>
      <c r="C79" s="102"/>
      <c r="D79" s="374"/>
      <c r="E79" s="375"/>
      <c r="F79" s="376"/>
      <c r="G79" s="375"/>
      <c r="H79" s="374"/>
      <c r="I79" s="375"/>
      <c r="J79" s="374"/>
      <c r="K79" s="375"/>
      <c r="L79" s="374"/>
      <c r="M79" s="375"/>
    </row>
    <row r="80" spans="1:13" ht="15">
      <c r="A80" s="573"/>
      <c r="B80" s="200" t="s">
        <v>62</v>
      </c>
      <c r="C80" s="102"/>
      <c r="D80" s="106"/>
      <c r="E80" s="107"/>
      <c r="F80" s="108"/>
      <c r="G80" s="107"/>
      <c r="H80" s="106"/>
      <c r="I80" s="107"/>
      <c r="J80" s="106"/>
      <c r="K80" s="107"/>
      <c r="L80" s="106"/>
      <c r="M80" s="107"/>
    </row>
    <row r="81" spans="1:13" ht="18">
      <c r="A81" s="29"/>
      <c r="B81" s="17" t="s">
        <v>90</v>
      </c>
      <c r="C81" s="55" t="s">
        <v>126</v>
      </c>
      <c r="D81" s="570" t="s">
        <v>141</v>
      </c>
      <c r="E81" s="571"/>
      <c r="F81" s="570" t="s">
        <v>142</v>
      </c>
      <c r="G81" s="571"/>
      <c r="H81" s="570" t="s">
        <v>143</v>
      </c>
      <c r="I81" s="571"/>
      <c r="J81" s="570" t="s">
        <v>144</v>
      </c>
      <c r="K81" s="571"/>
      <c r="L81" s="570" t="s">
        <v>140</v>
      </c>
      <c r="M81" s="572"/>
    </row>
    <row r="82" spans="1:13" ht="15">
      <c r="A82" s="573" t="s">
        <v>89</v>
      </c>
      <c r="B82" s="200" t="s">
        <v>92</v>
      </c>
      <c r="C82" s="102"/>
      <c r="D82" s="103"/>
      <c r="E82" s="104"/>
      <c r="F82" s="105"/>
      <c r="G82" s="104"/>
      <c r="H82" s="103"/>
      <c r="I82" s="104"/>
      <c r="J82" s="103"/>
      <c r="K82" s="104"/>
      <c r="L82" s="103"/>
      <c r="M82" s="104"/>
    </row>
    <row r="83" spans="1:13" ht="15">
      <c r="A83" s="573"/>
      <c r="B83" s="200" t="s">
        <v>93</v>
      </c>
      <c r="C83" s="102"/>
      <c r="D83" s="374"/>
      <c r="E83" s="375"/>
      <c r="F83" s="376"/>
      <c r="G83" s="375"/>
      <c r="H83" s="374"/>
      <c r="I83" s="375"/>
      <c r="J83" s="374"/>
      <c r="K83" s="375"/>
      <c r="L83" s="374"/>
      <c r="M83" s="375"/>
    </row>
    <row r="84" spans="1:13" ht="15">
      <c r="A84" s="573"/>
      <c r="B84" s="200" t="s">
        <v>62</v>
      </c>
      <c r="C84" s="102"/>
      <c r="D84" s="374"/>
      <c r="E84" s="375"/>
      <c r="F84" s="376"/>
      <c r="G84" s="375"/>
      <c r="H84" s="374"/>
      <c r="I84" s="375"/>
      <c r="J84" s="374"/>
      <c r="K84" s="375"/>
      <c r="L84" s="374"/>
      <c r="M84" s="375"/>
    </row>
    <row r="85" spans="1:13" ht="15">
      <c r="A85" s="573"/>
      <c r="B85" s="200" t="s">
        <v>62</v>
      </c>
      <c r="C85" s="102"/>
      <c r="D85" s="106"/>
      <c r="E85" s="107"/>
      <c r="F85" s="108"/>
      <c r="G85" s="107"/>
      <c r="H85" s="106"/>
      <c r="I85" s="107"/>
      <c r="J85" s="106"/>
      <c r="K85" s="107"/>
      <c r="L85" s="106"/>
      <c r="M85" s="107"/>
    </row>
    <row r="86" spans="1:13" ht="24.75" customHeight="1">
      <c r="A86" s="29"/>
      <c r="B86" s="17" t="s">
        <v>22</v>
      </c>
      <c r="C86" s="55" t="s">
        <v>126</v>
      </c>
      <c r="D86" s="570" t="s">
        <v>141</v>
      </c>
      <c r="E86" s="571"/>
      <c r="F86" s="570" t="s">
        <v>142</v>
      </c>
      <c r="G86" s="571"/>
      <c r="H86" s="570" t="s">
        <v>143</v>
      </c>
      <c r="I86" s="571"/>
      <c r="J86" s="570" t="s">
        <v>144</v>
      </c>
      <c r="K86" s="571"/>
      <c r="L86" s="570" t="s">
        <v>140</v>
      </c>
      <c r="M86" s="572"/>
    </row>
    <row r="87" spans="1:13" ht="15">
      <c r="A87" s="573" t="s">
        <v>22</v>
      </c>
      <c r="B87" s="21" t="s">
        <v>36</v>
      </c>
      <c r="C87" s="100"/>
      <c r="D87" s="377"/>
      <c r="E87" s="378"/>
      <c r="F87" s="379"/>
      <c r="G87" s="378"/>
      <c r="H87" s="377"/>
      <c r="I87" s="378"/>
      <c r="J87" s="377"/>
      <c r="K87" s="378"/>
      <c r="L87" s="377"/>
      <c r="M87" s="378"/>
    </row>
    <row r="88" spans="1:13" ht="15">
      <c r="A88" s="573"/>
      <c r="B88" s="21" t="s">
        <v>35</v>
      </c>
      <c r="C88" s="100"/>
      <c r="D88" s="13"/>
      <c r="E88" s="95"/>
      <c r="F88" s="98"/>
      <c r="G88" s="95"/>
      <c r="H88" s="13"/>
      <c r="I88" s="95"/>
      <c r="J88" s="13"/>
      <c r="K88" s="95"/>
      <c r="L88" s="13"/>
      <c r="M88" s="95"/>
    </row>
    <row r="89" spans="1:13" ht="15">
      <c r="A89" s="573"/>
      <c r="B89" s="21" t="s">
        <v>91</v>
      </c>
      <c r="C89" s="100"/>
      <c r="D89" s="377"/>
      <c r="E89" s="378"/>
      <c r="F89" s="379"/>
      <c r="G89" s="378"/>
      <c r="H89" s="377"/>
      <c r="I89" s="378"/>
      <c r="J89" s="377"/>
      <c r="K89" s="378"/>
      <c r="L89" s="377"/>
      <c r="M89" s="378"/>
    </row>
    <row r="90" spans="1:13" ht="15">
      <c r="A90" s="573"/>
      <c r="B90" s="21" t="s">
        <v>34</v>
      </c>
      <c r="C90" s="100"/>
      <c r="D90" s="13"/>
      <c r="E90" s="95"/>
      <c r="F90" s="98"/>
      <c r="G90" s="95"/>
      <c r="H90" s="13"/>
      <c r="I90" s="95"/>
      <c r="J90" s="13"/>
      <c r="K90" s="95"/>
      <c r="L90" s="13"/>
      <c r="M90" s="95"/>
    </row>
    <row r="91" spans="1:13" ht="15">
      <c r="A91" s="573"/>
      <c r="B91" s="22" t="s">
        <v>62</v>
      </c>
      <c r="C91" s="100"/>
      <c r="D91" s="377"/>
      <c r="E91" s="378"/>
      <c r="F91" s="379"/>
      <c r="G91" s="378"/>
      <c r="H91" s="377"/>
      <c r="I91" s="378"/>
      <c r="J91" s="377"/>
      <c r="K91" s="378"/>
      <c r="L91" s="377"/>
      <c r="M91" s="378"/>
    </row>
    <row r="92" spans="1:13" ht="15">
      <c r="A92" s="573"/>
      <c r="B92" s="22" t="s">
        <v>62</v>
      </c>
      <c r="C92" s="100"/>
      <c r="D92" s="96"/>
      <c r="E92" s="97"/>
      <c r="F92" s="99"/>
      <c r="G92" s="97"/>
      <c r="H92" s="96"/>
      <c r="I92" s="97"/>
      <c r="J92" s="96"/>
      <c r="K92" s="97"/>
      <c r="L92" s="96"/>
      <c r="M92" s="97"/>
    </row>
    <row r="93" spans="1:13" ht="27.75" customHeight="1">
      <c r="A93" s="13"/>
      <c r="B93" s="17" t="s">
        <v>50</v>
      </c>
      <c r="C93" s="101" t="s">
        <v>126</v>
      </c>
      <c r="D93" s="570" t="s">
        <v>141</v>
      </c>
      <c r="E93" s="571"/>
      <c r="F93" s="570" t="s">
        <v>142</v>
      </c>
      <c r="G93" s="571"/>
      <c r="H93" s="570" t="s">
        <v>143</v>
      </c>
      <c r="I93" s="571"/>
      <c r="J93" s="570" t="s">
        <v>144</v>
      </c>
      <c r="K93" s="571"/>
      <c r="L93" s="570" t="s">
        <v>140</v>
      </c>
      <c r="M93" s="572"/>
    </row>
    <row r="94" spans="1:13" ht="15">
      <c r="A94" s="573" t="s">
        <v>12</v>
      </c>
      <c r="B94" s="12" t="s">
        <v>87</v>
      </c>
      <c r="C94" s="56"/>
      <c r="D94" s="377"/>
      <c r="E94" s="378"/>
      <c r="F94" s="379"/>
      <c r="G94" s="378"/>
      <c r="H94" s="377"/>
      <c r="I94" s="378"/>
      <c r="J94" s="377"/>
      <c r="K94" s="378"/>
      <c r="L94" s="377"/>
      <c r="M94" s="378"/>
    </row>
    <row r="95" spans="1:13" ht="15">
      <c r="A95" s="573"/>
      <c r="B95" s="31" t="s">
        <v>2</v>
      </c>
      <c r="C95" s="56"/>
      <c r="D95" s="13"/>
      <c r="E95" s="95"/>
      <c r="F95" s="98"/>
      <c r="G95" s="95"/>
      <c r="H95" s="13"/>
      <c r="I95" s="95"/>
      <c r="J95" s="13"/>
      <c r="K95" s="95"/>
      <c r="L95" s="13"/>
      <c r="M95" s="95"/>
    </row>
    <row r="96" spans="1:13" ht="15">
      <c r="A96" s="573"/>
      <c r="B96" s="31" t="s">
        <v>17</v>
      </c>
      <c r="C96" s="56"/>
      <c r="D96" s="377"/>
      <c r="E96" s="378"/>
      <c r="F96" s="379"/>
      <c r="G96" s="378"/>
      <c r="H96" s="377"/>
      <c r="I96" s="378"/>
      <c r="J96" s="377"/>
      <c r="K96" s="378"/>
      <c r="L96" s="377"/>
      <c r="M96" s="378"/>
    </row>
    <row r="97" spans="1:13" ht="15">
      <c r="A97" s="573"/>
      <c r="B97" s="31" t="s">
        <v>59</v>
      </c>
      <c r="C97" s="56"/>
      <c r="D97" s="13"/>
      <c r="E97" s="95"/>
      <c r="F97" s="98"/>
      <c r="G97" s="95"/>
      <c r="H97" s="13"/>
      <c r="I97" s="95"/>
      <c r="J97" s="13"/>
      <c r="K97" s="95"/>
      <c r="L97" s="13"/>
      <c r="M97" s="95"/>
    </row>
    <row r="98" spans="1:13" ht="15">
      <c r="A98" s="573"/>
      <c r="B98" s="31" t="s">
        <v>60</v>
      </c>
      <c r="C98" s="56"/>
      <c r="D98" s="377"/>
      <c r="E98" s="378"/>
      <c r="F98" s="379"/>
      <c r="G98" s="378"/>
      <c r="H98" s="377"/>
      <c r="I98" s="378"/>
      <c r="J98" s="377"/>
      <c r="K98" s="378"/>
      <c r="L98" s="377"/>
      <c r="M98" s="378"/>
    </row>
    <row r="99" spans="1:13" ht="15">
      <c r="A99" s="573"/>
      <c r="B99" s="22" t="s">
        <v>62</v>
      </c>
      <c r="C99" s="56"/>
      <c r="D99" s="13"/>
      <c r="E99" s="95"/>
      <c r="F99" s="98"/>
      <c r="G99" s="95"/>
      <c r="H99" s="13"/>
      <c r="I99" s="95"/>
      <c r="J99" s="13"/>
      <c r="K99" s="95"/>
      <c r="L99" s="13"/>
      <c r="M99" s="95"/>
    </row>
    <row r="100" spans="1:13" ht="15">
      <c r="A100" s="573"/>
      <c r="B100" s="22" t="s">
        <v>62</v>
      </c>
      <c r="C100" s="56"/>
      <c r="D100" s="377"/>
      <c r="E100" s="378"/>
      <c r="F100" s="379"/>
      <c r="G100" s="378"/>
      <c r="H100" s="377"/>
      <c r="I100" s="378"/>
      <c r="J100" s="377"/>
      <c r="K100" s="378"/>
      <c r="L100" s="377"/>
      <c r="M100" s="378"/>
    </row>
    <row r="101" spans="1:13" ht="15">
      <c r="A101" s="573"/>
      <c r="B101" s="18" t="s">
        <v>63</v>
      </c>
      <c r="C101" s="56"/>
      <c r="D101" s="13"/>
      <c r="E101" s="95"/>
      <c r="F101" s="98"/>
      <c r="G101" s="95"/>
      <c r="H101" s="13"/>
      <c r="I101" s="95"/>
      <c r="J101" s="13"/>
      <c r="K101" s="95"/>
      <c r="L101" s="13"/>
      <c r="M101" s="95"/>
    </row>
    <row r="102" spans="1:13" ht="15">
      <c r="A102" s="573"/>
      <c r="B102" s="31" t="s">
        <v>21</v>
      </c>
      <c r="C102" s="56"/>
      <c r="D102" s="377"/>
      <c r="E102" s="378"/>
      <c r="F102" s="379"/>
      <c r="G102" s="378"/>
      <c r="H102" s="377"/>
      <c r="I102" s="378"/>
      <c r="J102" s="377"/>
      <c r="K102" s="378"/>
      <c r="L102" s="377"/>
      <c r="M102" s="378"/>
    </row>
    <row r="103" spans="1:13" ht="15">
      <c r="A103" s="573"/>
      <c r="B103" s="31" t="s">
        <v>88</v>
      </c>
      <c r="C103" s="56"/>
      <c r="D103" s="13"/>
      <c r="E103" s="95"/>
      <c r="F103" s="98"/>
      <c r="G103" s="95"/>
      <c r="H103" s="13"/>
      <c r="I103" s="95"/>
      <c r="J103" s="13"/>
      <c r="K103" s="95"/>
      <c r="L103" s="13"/>
      <c r="M103" s="95"/>
    </row>
    <row r="104" spans="1:13" ht="15">
      <c r="A104" s="573"/>
      <c r="B104" s="31" t="s">
        <v>64</v>
      </c>
      <c r="C104" s="56"/>
      <c r="D104" s="377"/>
      <c r="E104" s="378"/>
      <c r="F104" s="379"/>
      <c r="G104" s="378"/>
      <c r="H104" s="377"/>
      <c r="I104" s="378"/>
      <c r="J104" s="377"/>
      <c r="K104" s="378"/>
      <c r="L104" s="377"/>
      <c r="M104" s="378"/>
    </row>
    <row r="105" spans="1:13" ht="15">
      <c r="A105" s="573"/>
      <c r="B105" s="22" t="s">
        <v>62</v>
      </c>
      <c r="C105" s="56"/>
      <c r="D105" s="13"/>
      <c r="E105" s="95"/>
      <c r="F105" s="98"/>
      <c r="G105" s="95"/>
      <c r="H105" s="13"/>
      <c r="I105" s="95"/>
      <c r="J105" s="13"/>
      <c r="K105" s="95"/>
      <c r="L105" s="13"/>
      <c r="M105" s="95"/>
    </row>
    <row r="106" spans="1:13" ht="15">
      <c r="A106" s="573"/>
      <c r="B106" s="22" t="s">
        <v>62</v>
      </c>
      <c r="C106" s="56"/>
      <c r="D106" s="377"/>
      <c r="E106" s="378"/>
      <c r="F106" s="379"/>
      <c r="G106" s="378"/>
      <c r="H106" s="377"/>
      <c r="I106" s="378"/>
      <c r="J106" s="377"/>
      <c r="K106" s="378"/>
      <c r="L106" s="377"/>
      <c r="M106" s="378"/>
    </row>
    <row r="107" spans="1:13" ht="15">
      <c r="A107" s="573"/>
      <c r="B107" s="12" t="s">
        <v>65</v>
      </c>
      <c r="C107" s="56"/>
      <c r="D107" s="13"/>
      <c r="E107" s="95"/>
      <c r="F107" s="98"/>
      <c r="G107" s="95"/>
      <c r="H107" s="13"/>
      <c r="I107" s="95"/>
      <c r="J107" s="13"/>
      <c r="K107" s="95"/>
      <c r="L107" s="13"/>
      <c r="M107" s="95"/>
    </row>
    <row r="108" spans="1:13" ht="15">
      <c r="A108" s="573"/>
      <c r="B108" s="31" t="s">
        <v>66</v>
      </c>
      <c r="C108" s="56"/>
      <c r="D108" s="377"/>
      <c r="E108" s="378"/>
      <c r="F108" s="379"/>
      <c r="G108" s="378"/>
      <c r="H108" s="377"/>
      <c r="I108" s="378"/>
      <c r="J108" s="377"/>
      <c r="K108" s="378"/>
      <c r="L108" s="377"/>
      <c r="M108" s="378"/>
    </row>
    <row r="109" spans="1:13" ht="15">
      <c r="A109" s="573"/>
      <c r="B109" s="31" t="s">
        <v>41</v>
      </c>
      <c r="C109" s="56"/>
      <c r="D109" s="13"/>
      <c r="E109" s="95"/>
      <c r="F109" s="98"/>
      <c r="G109" s="95"/>
      <c r="H109" s="13"/>
      <c r="I109" s="95"/>
      <c r="J109" s="13"/>
      <c r="K109" s="95"/>
      <c r="L109" s="13"/>
      <c r="M109" s="95"/>
    </row>
    <row r="110" spans="1:13" ht="15">
      <c r="A110" s="573"/>
      <c r="B110" s="22" t="s">
        <v>62</v>
      </c>
      <c r="C110" s="56"/>
      <c r="D110" s="377"/>
      <c r="E110" s="378"/>
      <c r="F110" s="379"/>
      <c r="G110" s="378"/>
      <c r="H110" s="377"/>
      <c r="I110" s="378"/>
      <c r="J110" s="377"/>
      <c r="K110" s="378"/>
      <c r="L110" s="377"/>
      <c r="M110" s="378"/>
    </row>
    <row r="111" spans="1:13" ht="15">
      <c r="A111" s="573"/>
      <c r="B111" s="22" t="s">
        <v>62</v>
      </c>
      <c r="C111" s="56"/>
      <c r="D111" s="13"/>
      <c r="E111" s="95"/>
      <c r="F111" s="98"/>
      <c r="G111" s="95"/>
      <c r="H111" s="13"/>
      <c r="I111" s="95"/>
      <c r="J111" s="13"/>
      <c r="K111" s="95"/>
      <c r="L111" s="13"/>
      <c r="M111" s="95"/>
    </row>
    <row r="112" spans="1:13" ht="15">
      <c r="A112" s="573"/>
      <c r="B112" s="18" t="s">
        <v>67</v>
      </c>
      <c r="C112" s="56"/>
      <c r="D112" s="377"/>
      <c r="E112" s="378"/>
      <c r="F112" s="379"/>
      <c r="G112" s="378"/>
      <c r="H112" s="377"/>
      <c r="I112" s="378"/>
      <c r="J112" s="377"/>
      <c r="K112" s="378"/>
      <c r="L112" s="377"/>
      <c r="M112" s="378"/>
    </row>
    <row r="113" spans="1:13" ht="15">
      <c r="A113" s="573"/>
      <c r="B113" s="31" t="s">
        <v>18</v>
      </c>
      <c r="C113" s="56"/>
      <c r="D113" s="13"/>
      <c r="E113" s="95"/>
      <c r="F113" s="98"/>
      <c r="G113" s="95"/>
      <c r="H113" s="13"/>
      <c r="I113" s="95"/>
      <c r="J113" s="13"/>
      <c r="K113" s="95"/>
      <c r="L113" s="13"/>
      <c r="M113" s="95"/>
    </row>
    <row r="114" spans="1:13" ht="15">
      <c r="A114" s="573"/>
      <c r="B114" s="31" t="s">
        <v>19</v>
      </c>
      <c r="C114" s="56"/>
      <c r="D114" s="377"/>
      <c r="E114" s="378"/>
      <c r="F114" s="379"/>
      <c r="G114" s="378"/>
      <c r="H114" s="377"/>
      <c r="I114" s="378"/>
      <c r="J114" s="377"/>
      <c r="K114" s="378"/>
      <c r="L114" s="377"/>
      <c r="M114" s="378"/>
    </row>
    <row r="115" spans="1:13" ht="15">
      <c r="A115" s="573"/>
      <c r="B115" s="31" t="s">
        <v>68</v>
      </c>
      <c r="C115" s="56"/>
      <c r="D115" s="13"/>
      <c r="E115" s="95"/>
      <c r="F115" s="98"/>
      <c r="G115" s="95"/>
      <c r="H115" s="13"/>
      <c r="I115" s="95"/>
      <c r="J115" s="13"/>
      <c r="K115" s="95"/>
      <c r="L115" s="13"/>
      <c r="M115" s="95"/>
    </row>
    <row r="116" spans="1:13" ht="15">
      <c r="A116" s="573"/>
      <c r="B116" s="22" t="s">
        <v>62</v>
      </c>
      <c r="C116" s="56"/>
      <c r="D116" s="377"/>
      <c r="E116" s="378"/>
      <c r="F116" s="379"/>
      <c r="G116" s="378"/>
      <c r="H116" s="377"/>
      <c r="I116" s="378"/>
      <c r="J116" s="377"/>
      <c r="K116" s="378"/>
      <c r="L116" s="377"/>
      <c r="M116" s="378"/>
    </row>
    <row r="117" spans="1:13" ht="15">
      <c r="A117" s="574"/>
      <c r="B117" s="92" t="s">
        <v>62</v>
      </c>
      <c r="C117" s="56"/>
      <c r="D117" s="377"/>
      <c r="E117" s="378"/>
      <c r="F117" s="379"/>
      <c r="G117" s="378"/>
      <c r="H117" s="377"/>
      <c r="I117" s="378"/>
      <c r="J117" s="377"/>
      <c r="K117" s="378"/>
      <c r="L117" s="377"/>
      <c r="M117" s="378"/>
    </row>
    <row r="118" spans="1:13" ht="30.75" customHeight="1">
      <c r="A118" s="13"/>
      <c r="B118" s="14" t="s">
        <v>69</v>
      </c>
      <c r="C118" s="55" t="s">
        <v>126</v>
      </c>
      <c r="D118" s="570" t="s">
        <v>141</v>
      </c>
      <c r="E118" s="571"/>
      <c r="F118" s="570" t="s">
        <v>142</v>
      </c>
      <c r="G118" s="571"/>
      <c r="H118" s="570" t="s">
        <v>143</v>
      </c>
      <c r="I118" s="571"/>
      <c r="J118" s="570" t="s">
        <v>144</v>
      </c>
      <c r="K118" s="571"/>
      <c r="L118" s="570" t="s">
        <v>140</v>
      </c>
      <c r="M118" s="572"/>
    </row>
    <row r="119" spans="1:13" ht="31.5">
      <c r="A119" s="573" t="s">
        <v>13</v>
      </c>
      <c r="B119" s="24" t="s">
        <v>85</v>
      </c>
      <c r="C119" s="57"/>
      <c r="D119" s="377"/>
      <c r="E119" s="378"/>
      <c r="F119" s="379"/>
      <c r="G119" s="378"/>
      <c r="H119" s="377"/>
      <c r="I119" s="378"/>
      <c r="J119" s="377"/>
      <c r="K119" s="378"/>
      <c r="L119" s="377"/>
      <c r="M119" s="378"/>
    </row>
    <row r="120" spans="1:13" ht="15">
      <c r="A120" s="573"/>
      <c r="B120" s="21" t="s">
        <v>83</v>
      </c>
      <c r="C120" s="56"/>
      <c r="D120" s="13"/>
      <c r="E120" s="95"/>
      <c r="F120" s="98"/>
      <c r="G120" s="95"/>
      <c r="H120" s="13"/>
      <c r="I120" s="95"/>
      <c r="J120" s="13"/>
      <c r="K120" s="95"/>
      <c r="L120" s="13"/>
      <c r="M120" s="95"/>
    </row>
    <row r="121" spans="1:13" ht="15">
      <c r="A121" s="573"/>
      <c r="B121" s="21" t="s">
        <v>86</v>
      </c>
      <c r="C121" s="56"/>
      <c r="D121" s="377"/>
      <c r="E121" s="378"/>
      <c r="F121" s="379"/>
      <c r="G121" s="378"/>
      <c r="H121" s="377"/>
      <c r="I121" s="378"/>
      <c r="J121" s="377"/>
      <c r="K121" s="378"/>
      <c r="L121" s="377"/>
      <c r="M121" s="378"/>
    </row>
    <row r="122" spans="1:13" ht="15">
      <c r="A122" s="573"/>
      <c r="B122" s="21" t="s">
        <v>84</v>
      </c>
      <c r="C122" s="56"/>
      <c r="D122" s="13"/>
      <c r="E122" s="95"/>
      <c r="F122" s="98"/>
      <c r="G122" s="95"/>
      <c r="H122" s="13"/>
      <c r="I122" s="95"/>
      <c r="J122" s="13"/>
      <c r="K122" s="95"/>
      <c r="L122" s="13"/>
      <c r="M122" s="95"/>
    </row>
    <row r="123" spans="1:13" ht="15.75">
      <c r="A123" s="573"/>
      <c r="B123" s="25" t="s">
        <v>20</v>
      </c>
      <c r="C123" s="57"/>
      <c r="D123" s="377"/>
      <c r="E123" s="378"/>
      <c r="F123" s="379"/>
      <c r="G123" s="378"/>
      <c r="H123" s="377"/>
      <c r="I123" s="378"/>
      <c r="J123" s="377"/>
      <c r="K123" s="378"/>
      <c r="L123" s="377"/>
      <c r="M123" s="378"/>
    </row>
    <row r="124" spans="1:13" ht="15">
      <c r="A124" s="573"/>
      <c r="B124" s="19" t="s">
        <v>434</v>
      </c>
      <c r="C124" s="56"/>
      <c r="D124" s="13"/>
      <c r="E124" s="95"/>
      <c r="F124" s="98"/>
      <c r="G124" s="95"/>
      <c r="H124" s="13"/>
      <c r="I124" s="95"/>
      <c r="J124" s="13"/>
      <c r="K124" s="95"/>
      <c r="L124" s="13"/>
      <c r="M124" s="95"/>
    </row>
    <row r="125" spans="1:13" ht="15">
      <c r="A125" s="573"/>
      <c r="B125" s="21" t="s">
        <v>72</v>
      </c>
      <c r="C125" s="56"/>
      <c r="D125" s="377"/>
      <c r="E125" s="378"/>
      <c r="F125" s="379"/>
      <c r="G125" s="378"/>
      <c r="H125" s="377"/>
      <c r="I125" s="378"/>
      <c r="J125" s="377"/>
      <c r="K125" s="378"/>
      <c r="L125" s="377"/>
      <c r="M125" s="378"/>
    </row>
    <row r="126" spans="1:13" ht="15">
      <c r="A126" s="573"/>
      <c r="B126" s="21" t="s">
        <v>73</v>
      </c>
      <c r="C126" s="56"/>
      <c r="D126" s="13"/>
      <c r="E126" s="95"/>
      <c r="F126" s="98"/>
      <c r="G126" s="95"/>
      <c r="H126" s="13"/>
      <c r="I126" s="95"/>
      <c r="J126" s="13"/>
      <c r="K126" s="95"/>
      <c r="L126" s="13"/>
      <c r="M126" s="95"/>
    </row>
    <row r="127" spans="1:13" ht="15">
      <c r="A127" s="573"/>
      <c r="B127" s="21" t="s">
        <v>4</v>
      </c>
      <c r="C127" s="56"/>
      <c r="D127" s="377"/>
      <c r="E127" s="378"/>
      <c r="F127" s="379"/>
      <c r="G127" s="378"/>
      <c r="H127" s="377"/>
      <c r="I127" s="378"/>
      <c r="J127" s="377"/>
      <c r="K127" s="378"/>
      <c r="L127" s="377"/>
      <c r="M127" s="378"/>
    </row>
    <row r="128" spans="1:13" ht="15">
      <c r="A128" s="573"/>
      <c r="B128" s="21" t="s">
        <v>74</v>
      </c>
      <c r="C128" s="56"/>
      <c r="D128" s="13"/>
      <c r="E128" s="95"/>
      <c r="F128" s="98"/>
      <c r="G128" s="95"/>
      <c r="H128" s="13"/>
      <c r="I128" s="95"/>
      <c r="J128" s="13"/>
      <c r="K128" s="95"/>
      <c r="L128" s="13"/>
      <c r="M128" s="95"/>
    </row>
    <row r="129" spans="1:13" ht="15">
      <c r="A129" s="573"/>
      <c r="B129" s="22" t="s">
        <v>62</v>
      </c>
      <c r="C129" s="56"/>
      <c r="D129" s="377"/>
      <c r="E129" s="378"/>
      <c r="F129" s="379"/>
      <c r="G129" s="378"/>
      <c r="H129" s="377"/>
      <c r="I129" s="378"/>
      <c r="J129" s="377"/>
      <c r="K129" s="378"/>
      <c r="L129" s="377"/>
      <c r="M129" s="378"/>
    </row>
    <row r="130" spans="1:13" ht="15">
      <c r="A130" s="573"/>
      <c r="B130" s="19" t="s">
        <v>25</v>
      </c>
      <c r="C130" s="56"/>
      <c r="D130" s="13"/>
      <c r="E130" s="95"/>
      <c r="F130" s="98"/>
      <c r="G130" s="95"/>
      <c r="H130" s="13"/>
      <c r="I130" s="95"/>
      <c r="J130" s="13"/>
      <c r="K130" s="95"/>
      <c r="L130" s="13"/>
      <c r="M130" s="95"/>
    </row>
    <row r="131" spans="1:13" ht="15">
      <c r="A131" s="573"/>
      <c r="B131" s="21" t="s">
        <v>70</v>
      </c>
      <c r="C131" s="56"/>
      <c r="D131" s="377"/>
      <c r="E131" s="378"/>
      <c r="F131" s="379"/>
      <c r="G131" s="378"/>
      <c r="H131" s="377"/>
      <c r="I131" s="378"/>
      <c r="J131" s="377"/>
      <c r="K131" s="378"/>
      <c r="L131" s="377"/>
      <c r="M131" s="378"/>
    </row>
    <row r="132" spans="1:13" ht="15">
      <c r="A132" s="573"/>
      <c r="B132" s="21" t="s">
        <v>71</v>
      </c>
      <c r="C132" s="56"/>
      <c r="D132" s="13"/>
      <c r="E132" s="95"/>
      <c r="F132" s="98"/>
      <c r="G132" s="95"/>
      <c r="H132" s="13"/>
      <c r="I132" s="95"/>
      <c r="J132" s="13"/>
      <c r="K132" s="95"/>
      <c r="L132" s="13"/>
      <c r="M132" s="95"/>
    </row>
    <row r="133" spans="1:13" ht="15">
      <c r="A133" s="573"/>
      <c r="B133" s="21" t="s">
        <v>26</v>
      </c>
      <c r="C133" s="56"/>
      <c r="D133" s="377"/>
      <c r="E133" s="378"/>
      <c r="F133" s="379"/>
      <c r="G133" s="378"/>
      <c r="H133" s="377"/>
      <c r="I133" s="378"/>
      <c r="J133" s="377"/>
      <c r="K133" s="378"/>
      <c r="L133" s="377"/>
      <c r="M133" s="378"/>
    </row>
    <row r="134" spans="1:13" ht="15">
      <c r="A134" s="573"/>
      <c r="B134" s="21" t="s">
        <v>6</v>
      </c>
      <c r="C134" s="56"/>
      <c r="D134" s="13"/>
      <c r="E134" s="95"/>
      <c r="F134" s="98"/>
      <c r="G134" s="95"/>
      <c r="H134" s="13"/>
      <c r="I134" s="95"/>
      <c r="J134" s="13"/>
      <c r="K134" s="95"/>
      <c r="L134" s="13"/>
      <c r="M134" s="95"/>
    </row>
    <row r="135" spans="1:13" ht="15">
      <c r="A135" s="573"/>
      <c r="B135" s="22" t="s">
        <v>62</v>
      </c>
      <c r="C135" s="56"/>
      <c r="D135" s="377"/>
      <c r="E135" s="378"/>
      <c r="F135" s="379"/>
      <c r="G135" s="378"/>
      <c r="H135" s="377"/>
      <c r="I135" s="378"/>
      <c r="J135" s="377"/>
      <c r="K135" s="378"/>
      <c r="L135" s="377"/>
      <c r="M135" s="378"/>
    </row>
    <row r="136" spans="1:13" ht="15">
      <c r="A136" s="573"/>
      <c r="B136" s="19" t="s">
        <v>125</v>
      </c>
      <c r="C136" s="56"/>
      <c r="D136" s="377"/>
      <c r="E136" s="378"/>
      <c r="F136" s="379"/>
      <c r="G136" s="378"/>
      <c r="H136" s="377"/>
      <c r="I136" s="378"/>
      <c r="J136" s="377"/>
      <c r="K136" s="378"/>
      <c r="L136" s="377"/>
      <c r="M136" s="378"/>
    </row>
    <row r="137" spans="1:13" ht="15">
      <c r="A137" s="573"/>
      <c r="B137" s="53" t="s">
        <v>29</v>
      </c>
      <c r="C137" s="56"/>
      <c r="D137" s="13"/>
      <c r="E137" s="95"/>
      <c r="F137" s="98"/>
      <c r="G137" s="95"/>
      <c r="H137" s="13"/>
      <c r="I137" s="95"/>
      <c r="J137" s="13"/>
      <c r="K137" s="95"/>
      <c r="L137" s="13"/>
      <c r="M137" s="95"/>
    </row>
    <row r="138" spans="1:13" ht="15">
      <c r="A138" s="573"/>
      <c r="B138" s="53" t="s">
        <v>32</v>
      </c>
      <c r="C138" s="56"/>
      <c r="D138" s="377"/>
      <c r="E138" s="378"/>
      <c r="F138" s="379"/>
      <c r="G138" s="378"/>
      <c r="H138" s="377"/>
      <c r="I138" s="378"/>
      <c r="J138" s="377"/>
      <c r="K138" s="378"/>
      <c r="L138" s="377"/>
      <c r="M138" s="378"/>
    </row>
    <row r="139" spans="1:13" ht="15">
      <c r="A139" s="573"/>
      <c r="B139" s="53" t="s">
        <v>30</v>
      </c>
      <c r="C139" s="56"/>
      <c r="D139" s="13"/>
      <c r="E139" s="95"/>
      <c r="F139" s="98"/>
      <c r="G139" s="95"/>
      <c r="H139" s="13"/>
      <c r="I139" s="95"/>
      <c r="J139" s="13"/>
      <c r="K139" s="95"/>
      <c r="L139" s="13"/>
      <c r="M139" s="95"/>
    </row>
    <row r="140" spans="1:13" ht="15">
      <c r="A140" s="573"/>
      <c r="B140" s="22" t="s">
        <v>62</v>
      </c>
      <c r="C140" s="56"/>
      <c r="D140" s="377"/>
      <c r="E140" s="378"/>
      <c r="F140" s="379"/>
      <c r="G140" s="378"/>
      <c r="H140" s="377"/>
      <c r="I140" s="378"/>
      <c r="J140" s="377"/>
      <c r="K140" s="378"/>
      <c r="L140" s="377"/>
      <c r="M140" s="378"/>
    </row>
    <row r="141" spans="1:13" ht="24" customHeight="1">
      <c r="A141" s="30"/>
      <c r="B141" s="14" t="s">
        <v>14</v>
      </c>
      <c r="C141" s="55" t="s">
        <v>126</v>
      </c>
      <c r="D141" s="575" t="s">
        <v>141</v>
      </c>
      <c r="E141" s="576"/>
      <c r="F141" s="575" t="s">
        <v>142</v>
      </c>
      <c r="G141" s="576"/>
      <c r="H141" s="575" t="s">
        <v>143</v>
      </c>
      <c r="I141" s="576"/>
      <c r="J141" s="575" t="s">
        <v>144</v>
      </c>
      <c r="K141" s="576"/>
      <c r="L141" s="575" t="s">
        <v>140</v>
      </c>
      <c r="M141" s="576"/>
    </row>
    <row r="142" spans="1:13" ht="27.75">
      <c r="A142" s="573" t="s">
        <v>14</v>
      </c>
      <c r="B142" s="201" t="s">
        <v>53</v>
      </c>
      <c r="C142" s="102"/>
      <c r="D142" s="103"/>
      <c r="E142" s="104"/>
      <c r="F142" s="105"/>
      <c r="G142" s="104"/>
      <c r="H142" s="103"/>
      <c r="I142" s="104"/>
      <c r="J142" s="103"/>
      <c r="K142" s="104"/>
      <c r="L142" s="103"/>
      <c r="M142" s="104"/>
    </row>
    <row r="143" spans="1:13" ht="15">
      <c r="A143" s="573"/>
      <c r="B143" s="202" t="s">
        <v>78</v>
      </c>
      <c r="C143" s="102"/>
      <c r="D143" s="374"/>
      <c r="E143" s="375"/>
      <c r="F143" s="376"/>
      <c r="G143" s="375"/>
      <c r="H143" s="374"/>
      <c r="I143" s="375"/>
      <c r="J143" s="374"/>
      <c r="K143" s="375"/>
      <c r="L143" s="374"/>
      <c r="M143" s="375"/>
    </row>
    <row r="144" spans="1:13" ht="15">
      <c r="A144" s="573"/>
      <c r="B144" s="202" t="s">
        <v>79</v>
      </c>
      <c r="C144" s="102"/>
      <c r="D144" s="374"/>
      <c r="E144" s="375"/>
      <c r="F144" s="376"/>
      <c r="G144" s="375"/>
      <c r="H144" s="374"/>
      <c r="I144" s="375"/>
      <c r="J144" s="374"/>
      <c r="K144" s="375"/>
      <c r="L144" s="374"/>
      <c r="M144" s="375"/>
    </row>
    <row r="145" spans="1:13" ht="15">
      <c r="A145" s="573"/>
      <c r="B145" s="202" t="s">
        <v>62</v>
      </c>
      <c r="C145" s="102"/>
      <c r="D145" s="106"/>
      <c r="E145" s="107"/>
      <c r="F145" s="108"/>
      <c r="G145" s="107"/>
      <c r="H145" s="106"/>
      <c r="I145" s="107"/>
      <c r="J145" s="106"/>
      <c r="K145" s="107"/>
      <c r="L145" s="106"/>
      <c r="M145" s="107"/>
    </row>
    <row r="146" spans="1:13" ht="15">
      <c r="A146" s="573"/>
      <c r="B146" s="202" t="s">
        <v>62</v>
      </c>
      <c r="C146" s="102"/>
      <c r="D146" s="103"/>
      <c r="E146" s="104"/>
      <c r="F146" s="105"/>
      <c r="G146" s="104"/>
      <c r="H146" s="103"/>
      <c r="I146" s="104"/>
      <c r="J146" s="103"/>
      <c r="K146" s="104"/>
      <c r="L146" s="103"/>
      <c r="M146" s="104"/>
    </row>
    <row r="147" spans="1:13" ht="15">
      <c r="A147" s="573"/>
      <c r="B147" s="201" t="s">
        <v>422</v>
      </c>
      <c r="C147" s="102"/>
      <c r="D147" s="374"/>
      <c r="E147" s="375"/>
      <c r="F147" s="376"/>
      <c r="G147" s="375"/>
      <c r="H147" s="374"/>
      <c r="I147" s="375"/>
      <c r="J147" s="374"/>
      <c r="K147" s="375"/>
      <c r="L147" s="374"/>
      <c r="M147" s="375"/>
    </row>
    <row r="148" spans="1:13" ht="15">
      <c r="A148" s="573"/>
      <c r="B148" s="202" t="s">
        <v>136</v>
      </c>
      <c r="C148" s="102"/>
      <c r="D148" s="374"/>
      <c r="E148" s="375"/>
      <c r="F148" s="376"/>
      <c r="G148" s="375"/>
      <c r="H148" s="374"/>
      <c r="I148" s="375"/>
      <c r="J148" s="374"/>
      <c r="K148" s="375"/>
      <c r="L148" s="374"/>
      <c r="M148" s="375"/>
    </row>
    <row r="149" spans="1:13" ht="15">
      <c r="A149" s="573"/>
      <c r="B149" s="202" t="s">
        <v>75</v>
      </c>
      <c r="C149" s="102"/>
      <c r="D149" s="106"/>
      <c r="E149" s="107"/>
      <c r="F149" s="108"/>
      <c r="G149" s="107"/>
      <c r="H149" s="106"/>
      <c r="I149" s="107"/>
      <c r="J149" s="106"/>
      <c r="K149" s="107"/>
      <c r="L149" s="106"/>
      <c r="M149" s="107"/>
    </row>
    <row r="150" spans="1:13" ht="15">
      <c r="A150" s="573"/>
      <c r="B150" s="202" t="s">
        <v>76</v>
      </c>
      <c r="C150" s="102"/>
      <c r="D150" s="103"/>
      <c r="E150" s="104"/>
      <c r="F150" s="105"/>
      <c r="G150" s="104"/>
      <c r="H150" s="103"/>
      <c r="I150" s="104"/>
      <c r="J150" s="103"/>
      <c r="K150" s="104"/>
      <c r="L150" s="103"/>
      <c r="M150" s="104"/>
    </row>
    <row r="151" spans="1:13" ht="15">
      <c r="A151" s="573"/>
      <c r="B151" s="202" t="s">
        <v>77</v>
      </c>
      <c r="C151" s="102"/>
      <c r="D151" s="374"/>
      <c r="E151" s="375"/>
      <c r="F151" s="376"/>
      <c r="G151" s="375"/>
      <c r="H151" s="374"/>
      <c r="I151" s="375"/>
      <c r="J151" s="374"/>
      <c r="K151" s="375"/>
      <c r="L151" s="374"/>
      <c r="M151" s="375"/>
    </row>
    <row r="152" spans="1:13" ht="15">
      <c r="A152" s="573"/>
      <c r="B152" s="202" t="s">
        <v>62</v>
      </c>
      <c r="C152" s="102"/>
      <c r="D152" s="374"/>
      <c r="E152" s="375"/>
      <c r="F152" s="376"/>
      <c r="G152" s="375"/>
      <c r="H152" s="374"/>
      <c r="I152" s="375"/>
      <c r="J152" s="374"/>
      <c r="K152" s="375"/>
      <c r="L152" s="374"/>
      <c r="M152" s="375"/>
    </row>
    <row r="153" spans="1:13" ht="15">
      <c r="A153" s="573"/>
      <c r="B153" s="201" t="s">
        <v>54</v>
      </c>
      <c r="C153" s="102"/>
      <c r="D153" s="106"/>
      <c r="E153" s="107"/>
      <c r="F153" s="108"/>
      <c r="G153" s="107"/>
      <c r="H153" s="106"/>
      <c r="I153" s="107"/>
      <c r="J153" s="106"/>
      <c r="K153" s="107"/>
      <c r="L153" s="106"/>
      <c r="M153" s="107"/>
    </row>
    <row r="154" spans="1:13" ht="15">
      <c r="A154" s="573"/>
      <c r="B154" s="202" t="s">
        <v>80</v>
      </c>
      <c r="C154" s="102"/>
      <c r="D154" s="103"/>
      <c r="E154" s="104"/>
      <c r="F154" s="105"/>
      <c r="G154" s="104"/>
      <c r="H154" s="103"/>
      <c r="I154" s="104"/>
      <c r="J154" s="103"/>
      <c r="K154" s="104"/>
      <c r="L154" s="103"/>
      <c r="M154" s="104"/>
    </row>
    <row r="155" spans="1:13" ht="15">
      <c r="A155" s="573"/>
      <c r="B155" s="202" t="s">
        <v>81</v>
      </c>
      <c r="C155" s="102"/>
      <c r="D155" s="374"/>
      <c r="E155" s="375"/>
      <c r="F155" s="376"/>
      <c r="G155" s="375"/>
      <c r="H155" s="374"/>
      <c r="I155" s="375"/>
      <c r="J155" s="374"/>
      <c r="K155" s="375"/>
      <c r="L155" s="374"/>
      <c r="M155" s="375"/>
    </row>
    <row r="156" spans="1:13" ht="15">
      <c r="A156" s="28"/>
      <c r="B156" s="202" t="s">
        <v>62</v>
      </c>
      <c r="C156" s="102"/>
      <c r="D156" s="374"/>
      <c r="E156" s="375"/>
      <c r="F156" s="376"/>
      <c r="G156" s="375"/>
      <c r="H156" s="374"/>
      <c r="I156" s="375"/>
      <c r="J156" s="374"/>
      <c r="K156" s="375"/>
      <c r="L156" s="374"/>
      <c r="M156" s="375"/>
    </row>
    <row r="157" spans="1:13" ht="15">
      <c r="A157" s="28"/>
      <c r="B157" s="202" t="s">
        <v>62</v>
      </c>
      <c r="C157" s="102"/>
      <c r="D157" s="106"/>
      <c r="E157" s="107"/>
      <c r="F157" s="108"/>
      <c r="G157" s="107"/>
      <c r="H157" s="106"/>
      <c r="I157" s="107"/>
      <c r="J157" s="106"/>
      <c r="K157" s="107"/>
      <c r="L157" s="106"/>
      <c r="M157" s="107"/>
    </row>
    <row r="158" spans="1:13" ht="24" customHeight="1">
      <c r="A158" s="30"/>
      <c r="B158" s="14" t="s">
        <v>58</v>
      </c>
      <c r="C158" s="55" t="s">
        <v>126</v>
      </c>
      <c r="D158" s="570" t="s">
        <v>141</v>
      </c>
      <c r="E158" s="571"/>
      <c r="F158" s="570" t="s">
        <v>142</v>
      </c>
      <c r="G158" s="571"/>
      <c r="H158" s="570" t="s">
        <v>143</v>
      </c>
      <c r="I158" s="571"/>
      <c r="J158" s="570" t="s">
        <v>144</v>
      </c>
      <c r="K158" s="571"/>
      <c r="L158" s="570" t="s">
        <v>140</v>
      </c>
      <c r="M158" s="572"/>
    </row>
    <row r="159" spans="1:13" ht="15">
      <c r="A159" s="573" t="s">
        <v>15</v>
      </c>
      <c r="B159" s="202" t="s">
        <v>52</v>
      </c>
      <c r="C159" s="102"/>
      <c r="D159" s="374"/>
      <c r="E159" s="375"/>
      <c r="F159" s="376"/>
      <c r="G159" s="375"/>
      <c r="H159" s="374"/>
      <c r="I159" s="375"/>
      <c r="J159" s="374"/>
      <c r="K159" s="375"/>
      <c r="L159" s="374"/>
      <c r="M159" s="375"/>
    </row>
    <row r="160" spans="1:13" ht="15">
      <c r="A160" s="573"/>
      <c r="B160" s="202" t="s">
        <v>48</v>
      </c>
      <c r="C160" s="102"/>
      <c r="D160" s="374"/>
      <c r="E160" s="375"/>
      <c r="F160" s="376"/>
      <c r="G160" s="375"/>
      <c r="H160" s="374"/>
      <c r="I160" s="375"/>
      <c r="J160" s="374"/>
      <c r="K160" s="375"/>
      <c r="L160" s="374"/>
      <c r="M160" s="375"/>
    </row>
    <row r="161" spans="1:13" ht="15">
      <c r="A161" s="573"/>
      <c r="B161" s="202" t="s">
        <v>10</v>
      </c>
      <c r="C161" s="102"/>
      <c r="D161" s="374"/>
      <c r="E161" s="375"/>
      <c r="F161" s="376"/>
      <c r="G161" s="375"/>
      <c r="H161" s="374"/>
      <c r="I161" s="375"/>
      <c r="J161" s="374"/>
      <c r="K161" s="375"/>
      <c r="L161" s="374"/>
      <c r="M161" s="375"/>
    </row>
    <row r="162" spans="1:13" ht="15">
      <c r="A162" s="573"/>
      <c r="B162" s="202" t="s">
        <v>5</v>
      </c>
      <c r="C162" s="102"/>
      <c r="D162" s="374"/>
      <c r="E162" s="375"/>
      <c r="F162" s="376"/>
      <c r="G162" s="375"/>
      <c r="H162" s="374"/>
      <c r="I162" s="375"/>
      <c r="J162" s="374"/>
      <c r="K162" s="375"/>
      <c r="L162" s="374"/>
      <c r="M162" s="375"/>
    </row>
    <row r="163" spans="1:13" ht="15">
      <c r="A163" s="573"/>
      <c r="B163" s="202" t="s">
        <v>7</v>
      </c>
      <c r="C163" s="102"/>
      <c r="D163" s="374"/>
      <c r="E163" s="375"/>
      <c r="F163" s="376"/>
      <c r="G163" s="375"/>
      <c r="H163" s="374"/>
      <c r="I163" s="375"/>
      <c r="J163" s="374"/>
      <c r="K163" s="375"/>
      <c r="L163" s="374"/>
      <c r="M163" s="375"/>
    </row>
    <row r="164" spans="1:13" ht="15">
      <c r="A164" s="573"/>
      <c r="B164" s="202" t="s">
        <v>49</v>
      </c>
      <c r="C164" s="102"/>
      <c r="D164" s="374"/>
      <c r="E164" s="375"/>
      <c r="F164" s="376"/>
      <c r="G164" s="375"/>
      <c r="H164" s="374"/>
      <c r="I164" s="375"/>
      <c r="J164" s="374"/>
      <c r="K164" s="375"/>
      <c r="L164" s="374"/>
      <c r="M164" s="375"/>
    </row>
    <row r="165" spans="1:13" ht="15">
      <c r="A165" s="573"/>
      <c r="B165" s="202" t="s">
        <v>82</v>
      </c>
      <c r="C165" s="102"/>
      <c r="D165" s="374"/>
      <c r="E165" s="375"/>
      <c r="F165" s="376"/>
      <c r="G165" s="375"/>
      <c r="H165" s="374"/>
      <c r="I165" s="375"/>
      <c r="J165" s="374"/>
      <c r="K165" s="375"/>
      <c r="L165" s="374"/>
      <c r="M165" s="375"/>
    </row>
    <row r="166" spans="1:13" ht="15">
      <c r="A166" s="573"/>
      <c r="B166" s="202" t="s">
        <v>62</v>
      </c>
      <c r="C166" s="102"/>
      <c r="D166" s="374"/>
      <c r="E166" s="375"/>
      <c r="F166" s="376"/>
      <c r="G166" s="375"/>
      <c r="H166" s="374"/>
      <c r="I166" s="375"/>
      <c r="J166" s="374"/>
      <c r="K166" s="375"/>
      <c r="L166" s="374"/>
      <c r="M166" s="375"/>
    </row>
    <row r="167" spans="1:13" ht="15">
      <c r="A167" s="574"/>
      <c r="B167" s="203" t="s">
        <v>62</v>
      </c>
      <c r="C167" s="102"/>
      <c r="D167" s="374"/>
      <c r="E167" s="375"/>
      <c r="F167" s="376"/>
      <c r="G167" s="375"/>
      <c r="H167" s="374"/>
      <c r="I167" s="375"/>
      <c r="J167" s="374"/>
      <c r="K167" s="375"/>
      <c r="L167" s="374"/>
      <c r="M167" s="375"/>
    </row>
    <row r="168" ht="15">
      <c r="B168" s="3"/>
    </row>
    <row r="169" ht="15">
      <c r="B169" s="20"/>
    </row>
    <row r="170" ht="15">
      <c r="B170" s="20"/>
    </row>
    <row r="171" ht="18.75" thickBot="1">
      <c r="B171" s="15" t="s">
        <v>431</v>
      </c>
    </row>
    <row r="172" spans="2:12" ht="44.25">
      <c r="B172" s="47" t="s">
        <v>33</v>
      </c>
      <c r="C172" s="296" t="s">
        <v>23</v>
      </c>
      <c r="D172" s="296" t="s">
        <v>28</v>
      </c>
      <c r="E172" s="296" t="s">
        <v>321</v>
      </c>
      <c r="F172" s="298" t="s">
        <v>271</v>
      </c>
      <c r="G172" s="298" t="s">
        <v>272</v>
      </c>
      <c r="H172" s="296" t="s">
        <v>273</v>
      </c>
      <c r="I172" s="297" t="s">
        <v>57</v>
      </c>
      <c r="J172" s="577" t="s">
        <v>27</v>
      </c>
      <c r="K172" s="578"/>
      <c r="L172" s="579"/>
    </row>
    <row r="173" spans="2:12" ht="15">
      <c r="B173" s="48"/>
      <c r="C173" s="60"/>
      <c r="D173" s="60"/>
      <c r="E173" s="60"/>
      <c r="F173" s="60"/>
      <c r="G173" s="60"/>
      <c r="H173" s="60"/>
      <c r="I173" s="65"/>
      <c r="J173" s="465" t="s">
        <v>129</v>
      </c>
      <c r="K173" s="61" t="s">
        <v>130</v>
      </c>
      <c r="L173" s="466" t="s">
        <v>131</v>
      </c>
    </row>
    <row r="174" spans="2:12" ht="15.75">
      <c r="B174" s="479" t="str">
        <f>Tables_Wetlands!B35</f>
        <v>BALANCE OF ECOSYSTEMS STOCKS</v>
      </c>
      <c r="C174" s="488"/>
      <c r="D174" s="489"/>
      <c r="E174" s="489"/>
      <c r="F174" s="489"/>
      <c r="G174" s="489"/>
      <c r="H174" s="489"/>
      <c r="I174" s="490"/>
      <c r="J174" s="491"/>
      <c r="K174" s="492"/>
      <c r="L174" s="493"/>
    </row>
    <row r="175" spans="2:12" ht="15">
      <c r="B175" s="295" t="str">
        <f>Tables_Wetlands!B36</f>
        <v>1.A Net change in surface 1990-2000 </v>
      </c>
      <c r="C175" s="248"/>
      <c r="D175" s="60"/>
      <c r="E175" s="60"/>
      <c r="F175" s="60"/>
      <c r="G175" s="60"/>
      <c r="H175" s="60"/>
      <c r="I175" s="65"/>
      <c r="J175" s="467"/>
      <c r="K175" s="61"/>
      <c r="L175" s="468"/>
    </row>
    <row r="176" spans="2:12" ht="15">
      <c r="B176" s="45" t="str">
        <f>Tables_Wetlands!B37</f>
        <v>Total surface 1990</v>
      </c>
      <c r="C176" s="248"/>
      <c r="D176" s="60"/>
      <c r="E176" s="60"/>
      <c r="F176" s="60"/>
      <c r="G176" s="60"/>
      <c r="H176" s="60"/>
      <c r="I176" s="65"/>
      <c r="J176" s="467"/>
      <c r="K176" s="61"/>
      <c r="L176" s="468"/>
    </row>
    <row r="177" spans="2:12" ht="15">
      <c r="B177" s="45" t="str">
        <f>Tables_Wetlands!B40</f>
        <v>Total surface 2000</v>
      </c>
      <c r="C177" s="248"/>
      <c r="D177" s="60"/>
      <c r="E177" s="60"/>
      <c r="F177" s="60"/>
      <c r="G177" s="60"/>
      <c r="H177" s="60"/>
      <c r="I177" s="65"/>
      <c r="J177" s="467"/>
      <c r="K177" s="61"/>
      <c r="L177" s="468"/>
    </row>
    <row r="178" spans="2:12" ht="15">
      <c r="B178" s="295" t="str">
        <f>Tables_Wetlands!B41</f>
        <v>2.A Net change in number of units 1990-2000</v>
      </c>
      <c r="C178" s="248"/>
      <c r="D178" s="60"/>
      <c r="E178" s="60"/>
      <c r="F178" s="60"/>
      <c r="G178" s="60"/>
      <c r="H178" s="60"/>
      <c r="I178" s="65"/>
      <c r="J178" s="467"/>
      <c r="K178" s="61"/>
      <c r="L178" s="468"/>
    </row>
    <row r="179" spans="2:12" ht="15">
      <c r="B179" s="45" t="str">
        <f>Tables_Wetlands!B42</f>
        <v>Total number of units 1990</v>
      </c>
      <c r="C179" s="248"/>
      <c r="D179" s="60"/>
      <c r="E179" s="60"/>
      <c r="F179" s="60"/>
      <c r="G179" s="60"/>
      <c r="H179" s="60"/>
      <c r="I179" s="65"/>
      <c r="J179" s="467"/>
      <c r="K179" s="61"/>
      <c r="L179" s="468"/>
    </row>
    <row r="180" spans="2:12" ht="15">
      <c r="B180" s="45" t="str">
        <f>Tables_Wetlands!B45</f>
        <v>Total number of units 2000</v>
      </c>
      <c r="C180" s="248"/>
      <c r="D180" s="60"/>
      <c r="E180" s="60"/>
      <c r="F180" s="60"/>
      <c r="G180" s="60"/>
      <c r="H180" s="60"/>
      <c r="I180" s="65"/>
      <c r="J180" s="467"/>
      <c r="K180" s="61"/>
      <c r="L180" s="468"/>
    </row>
    <row r="181" spans="2:12" ht="15">
      <c r="B181" s="295" t="str">
        <f>Tables_Wetlands!B46</f>
        <v>1/2.A Change in average size 1990-2000</v>
      </c>
      <c r="C181" s="248"/>
      <c r="D181" s="60"/>
      <c r="E181" s="60"/>
      <c r="F181" s="60"/>
      <c r="G181" s="60"/>
      <c r="H181" s="60"/>
      <c r="I181" s="65"/>
      <c r="J181" s="467"/>
      <c r="K181" s="61"/>
      <c r="L181" s="468"/>
    </row>
    <row r="182" spans="2:12" ht="15">
      <c r="B182" s="295" t="str">
        <f>Tables_Wetlands!B47</f>
        <v>1/2.B Change in average size 1990-2000</v>
      </c>
      <c r="C182" s="248"/>
      <c r="D182" s="60"/>
      <c r="E182" s="60"/>
      <c r="F182" s="60"/>
      <c r="G182" s="60"/>
      <c r="H182" s="60"/>
      <c r="I182" s="65"/>
      <c r="J182" s="467"/>
      <c r="K182" s="61"/>
      <c r="L182" s="468"/>
    </row>
    <row r="183" spans="2:12" ht="15.75">
      <c r="B183" s="479" t="str">
        <f>Tables_Wetlands!B49</f>
        <v>STABILITY OF PATTERNS &amp; SUBSTRATES</v>
      </c>
      <c r="C183" s="480"/>
      <c r="D183" s="481"/>
      <c r="E183" s="481"/>
      <c r="F183" s="481"/>
      <c r="G183" s="481"/>
      <c r="H183" s="481"/>
      <c r="I183" s="482"/>
      <c r="J183" s="483"/>
      <c r="K183" s="484"/>
      <c r="L183" s="485"/>
    </row>
    <row r="184" spans="2:12" ht="15">
      <c r="B184" s="295" t="str">
        <f>Tables_Wetlands!B50</f>
        <v>3A. Index of change in fragmentation 1990-2000</v>
      </c>
      <c r="C184" s="248"/>
      <c r="D184" s="60"/>
      <c r="E184" s="60"/>
      <c r="F184" s="60"/>
      <c r="G184" s="60"/>
      <c r="H184" s="60"/>
      <c r="I184" s="65"/>
      <c r="J184" s="467"/>
      <c r="K184" s="61"/>
      <c r="L184" s="468"/>
    </row>
    <row r="185" spans="2:12" ht="15">
      <c r="B185" s="295" t="str">
        <f>Tables_Wetlands!B51</f>
        <v>4A. Index of change in ecological connectivity 1990-2000</v>
      </c>
      <c r="C185" s="248"/>
      <c r="D185" s="60"/>
      <c r="E185" s="60"/>
      <c r="F185" s="60"/>
      <c r="G185" s="60"/>
      <c r="H185" s="60"/>
      <c r="I185" s="65"/>
      <c r="J185" s="467"/>
      <c r="K185" s="61"/>
      <c r="L185" s="468"/>
    </row>
    <row r="186" spans="2:12" ht="15">
      <c r="B186" s="295" t="str">
        <f>Tables_Wetlands!B52</f>
        <v>5A. Index of change in landscape ecological bakground 1990-2000</v>
      </c>
      <c r="C186" s="248"/>
      <c r="D186" s="60"/>
      <c r="E186" s="60"/>
      <c r="F186" s="60"/>
      <c r="G186" s="60"/>
      <c r="H186" s="60"/>
      <c r="I186" s="65"/>
      <c r="J186" s="467"/>
      <c r="K186" s="61"/>
      <c r="L186" s="468"/>
    </row>
    <row r="187" spans="2:12" ht="15">
      <c r="B187" s="295" t="str">
        <f>Tables_Wetlands!B53</f>
        <v>6A. Index of change in texture diversity 1990-2000</v>
      </c>
      <c r="C187" s="248"/>
      <c r="D187" s="60"/>
      <c r="E187" s="60"/>
      <c r="F187" s="60"/>
      <c r="G187" s="60"/>
      <c r="H187" s="60"/>
      <c r="I187" s="65"/>
      <c r="J187" s="467"/>
      <c r="K187" s="61"/>
      <c r="L187" s="468"/>
    </row>
    <row r="188" spans="2:12" ht="15">
      <c r="B188" s="295" t="str">
        <f>Tables_Wetlands!B59</f>
        <v>9.A Total change in net primary/ ecosystem productivity</v>
      </c>
      <c r="C188" s="248"/>
      <c r="D188" s="60"/>
      <c r="E188" s="60"/>
      <c r="F188" s="60"/>
      <c r="G188" s="60"/>
      <c r="H188" s="60"/>
      <c r="I188" s="65"/>
      <c r="J188" s="467"/>
      <c r="K188" s="61"/>
      <c r="L188" s="468"/>
    </row>
    <row r="189" spans="2:12" ht="15">
      <c r="B189" s="45" t="str">
        <f>Tables_Wetlands!B60</f>
        <v>Increase in net primary/ ecosystem productivity</v>
      </c>
      <c r="C189" s="248"/>
      <c r="D189" s="60"/>
      <c r="E189" s="60"/>
      <c r="F189" s="60"/>
      <c r="G189" s="60"/>
      <c r="H189" s="60"/>
      <c r="I189" s="65"/>
      <c r="J189" s="467"/>
      <c r="K189" s="61"/>
      <c r="L189" s="468"/>
    </row>
    <row r="190" spans="2:12" ht="15">
      <c r="B190" s="45" t="str">
        <f>Tables_Wetlands!B61</f>
        <v>Decrease in net primary/ ecosystem productivity</v>
      </c>
      <c r="C190" s="42"/>
      <c r="D190" s="8"/>
      <c r="E190" s="8"/>
      <c r="F190" s="8"/>
      <c r="G190" s="8"/>
      <c r="H190" s="8"/>
      <c r="I190" s="52"/>
      <c r="J190" s="469"/>
      <c r="K190" s="6"/>
      <c r="L190" s="470"/>
    </row>
    <row r="191" spans="2:12" ht="15">
      <c r="B191" s="295" t="str">
        <f>Tables_Wetlands!B54</f>
        <v>7.A Overall diagnosis of water distress </v>
      </c>
      <c r="C191" s="42"/>
      <c r="D191" s="8"/>
      <c r="E191" s="8"/>
      <c r="F191" s="8"/>
      <c r="G191" s="8"/>
      <c r="H191" s="8"/>
      <c r="I191" s="52"/>
      <c r="J191" s="469"/>
      <c r="K191" s="6"/>
      <c r="L191" s="470"/>
    </row>
    <row r="192" spans="2:12" ht="15">
      <c r="B192" s="45" t="str">
        <f>Tables_Wetlands!B55</f>
        <v>Excess of water (frequency)</v>
      </c>
      <c r="C192" s="42"/>
      <c r="D192" s="8"/>
      <c r="E192" s="8"/>
      <c r="F192" s="8"/>
      <c r="G192" s="8"/>
      <c r="H192" s="8"/>
      <c r="I192" s="52"/>
      <c r="J192" s="469"/>
      <c r="K192" s="6"/>
      <c r="L192" s="470"/>
    </row>
    <row r="193" spans="2:12" ht="15">
      <c r="B193" s="45" t="str">
        <f>Tables_Wetlands!B56</f>
        <v>Deficit of water (frequency)</v>
      </c>
      <c r="C193" s="41"/>
      <c r="D193" s="8"/>
      <c r="E193" s="8"/>
      <c r="F193" s="8"/>
      <c r="G193" s="8"/>
      <c r="H193" s="8"/>
      <c r="I193" s="52"/>
      <c r="J193" s="469"/>
      <c r="K193" s="6"/>
      <c r="L193" s="470"/>
    </row>
    <row r="194" spans="2:12" ht="15">
      <c r="B194" s="295" t="str">
        <f>Tables_Wetlands!B57</f>
        <v>8.A Overall diagnosis of chemical distress </v>
      </c>
      <c r="C194" s="44"/>
      <c r="D194" s="8"/>
      <c r="E194" s="8"/>
      <c r="F194" s="8"/>
      <c r="G194" s="8"/>
      <c r="H194" s="8"/>
      <c r="I194" s="52"/>
      <c r="J194" s="469"/>
      <c r="K194" s="6"/>
      <c r="L194" s="470"/>
    </row>
    <row r="195" spans="2:12" ht="15.75">
      <c r="B195" s="479" t="str">
        <f>Tables_Wetlands!B58</f>
        <v>NUTRIENTS CYCLING</v>
      </c>
      <c r="C195" s="480"/>
      <c r="D195" s="481"/>
      <c r="E195" s="481"/>
      <c r="F195" s="481"/>
      <c r="G195" s="481"/>
      <c r="H195" s="481"/>
      <c r="I195" s="482"/>
      <c r="J195" s="483"/>
      <c r="K195" s="484"/>
      <c r="L195" s="485"/>
    </row>
    <row r="196" spans="2:20" ht="15">
      <c r="B196" s="295" t="str">
        <f>Tables_Wetlands!B62</f>
        <v>10.A Total change in net secondary productivity</v>
      </c>
      <c r="C196" s="38"/>
      <c r="D196" s="9"/>
      <c r="E196" s="9"/>
      <c r="F196" s="9"/>
      <c r="G196" s="9"/>
      <c r="H196" s="9"/>
      <c r="I196" s="49"/>
      <c r="J196" s="469"/>
      <c r="K196" s="6"/>
      <c r="L196" s="470"/>
      <c r="Q196" s="4"/>
      <c r="R196" s="4"/>
      <c r="S196" s="4"/>
      <c r="T196" s="4"/>
    </row>
    <row r="197" spans="2:20" ht="20.25">
      <c r="B197" s="45" t="str">
        <f>Tables_Wetlands!B63</f>
        <v>Increase in net secondary productivity</v>
      </c>
      <c r="C197" s="39"/>
      <c r="D197" s="7"/>
      <c r="E197" s="7"/>
      <c r="F197" s="7"/>
      <c r="G197" s="7"/>
      <c r="H197" s="7"/>
      <c r="I197" s="50"/>
      <c r="J197" s="469"/>
      <c r="K197" s="6"/>
      <c r="L197" s="470"/>
      <c r="Q197" s="4"/>
      <c r="R197" s="32"/>
      <c r="S197" s="4"/>
      <c r="T197" s="4"/>
    </row>
    <row r="198" spans="2:20" ht="15">
      <c r="B198" s="45" t="str">
        <f>Tables_Wetlands!B64</f>
        <v>Decrease in net secondary productivity</v>
      </c>
      <c r="C198" s="40"/>
      <c r="D198" s="6"/>
      <c r="E198" s="6"/>
      <c r="F198" s="6"/>
      <c r="G198" s="6"/>
      <c r="H198" s="6"/>
      <c r="I198" s="51"/>
      <c r="J198" s="469"/>
      <c r="K198" s="6"/>
      <c r="L198" s="470"/>
      <c r="Q198" s="4"/>
      <c r="R198" s="74"/>
      <c r="S198" s="4"/>
      <c r="T198" s="4"/>
    </row>
    <row r="199" spans="2:20" ht="15">
      <c r="B199" s="45" t="str">
        <f>Tables_Wetlands!B65</f>
        <v>11.A Overall diagnosis of nutrient distress</v>
      </c>
      <c r="C199" s="41"/>
      <c r="D199" s="8"/>
      <c r="E199" s="8"/>
      <c r="F199" s="8"/>
      <c r="G199" s="8"/>
      <c r="H199" s="8"/>
      <c r="I199" s="52"/>
      <c r="J199" s="469"/>
      <c r="K199" s="6"/>
      <c r="L199" s="470"/>
      <c r="Q199" s="4"/>
      <c r="R199" s="4"/>
      <c r="S199" s="4"/>
      <c r="T199" s="4"/>
    </row>
    <row r="200" spans="2:20" ht="15">
      <c r="B200" s="45" t="str">
        <f>Tables_Wetlands!B66</f>
        <v>Excess of nutrient loads</v>
      </c>
      <c r="C200" s="40"/>
      <c r="D200" s="6"/>
      <c r="E200" s="6"/>
      <c r="F200" s="6"/>
      <c r="G200" s="6"/>
      <c r="H200" s="6"/>
      <c r="I200" s="51"/>
      <c r="J200" s="469"/>
      <c r="K200" s="6"/>
      <c r="L200" s="470"/>
      <c r="Q200" s="4"/>
      <c r="R200" s="4"/>
      <c r="S200" s="4"/>
      <c r="T200" s="4"/>
    </row>
    <row r="201" spans="2:12" ht="15">
      <c r="B201" s="45" t="str">
        <f>Tables_Wetlands!B67</f>
        <v>Deficit of nutrients </v>
      </c>
      <c r="C201" s="42"/>
      <c r="D201" s="8"/>
      <c r="E201" s="8"/>
      <c r="F201" s="8"/>
      <c r="G201" s="8"/>
      <c r="H201" s="8"/>
      <c r="I201" s="52"/>
      <c r="J201" s="469"/>
      <c r="K201" s="6"/>
      <c r="L201" s="470"/>
    </row>
    <row r="202" spans="2:12" ht="15">
      <c r="B202" s="45" t="str">
        <f>Tables_Wetlands!B68</f>
        <v>Eutrophication symptoms</v>
      </c>
      <c r="C202" s="43"/>
      <c r="D202" s="6"/>
      <c r="E202" s="6"/>
      <c r="F202" s="6"/>
      <c r="G202" s="6"/>
      <c r="H202" s="6"/>
      <c r="I202" s="51"/>
      <c r="J202" s="469"/>
      <c r="K202" s="6"/>
      <c r="L202" s="470"/>
    </row>
    <row r="203" spans="2:12" ht="15.75">
      <c r="B203" s="479" t="str">
        <f>Tables_Wetlands!B69</f>
        <v>SPECIES COMPOSITION</v>
      </c>
      <c r="C203" s="486"/>
      <c r="D203" s="484"/>
      <c r="E203" s="484"/>
      <c r="F203" s="484"/>
      <c r="G203" s="484"/>
      <c r="H203" s="484"/>
      <c r="I203" s="487"/>
      <c r="J203" s="483"/>
      <c r="K203" s="484"/>
      <c r="L203" s="485"/>
    </row>
    <row r="204" spans="2:12" ht="15">
      <c r="B204" s="295" t="str">
        <f>Tables_Wetlands!B70</f>
        <v>12A. Net change in endemic species abundance</v>
      </c>
      <c r="C204" s="43"/>
      <c r="D204" s="6"/>
      <c r="E204" s="6"/>
      <c r="F204" s="6"/>
      <c r="G204" s="6"/>
      <c r="H204" s="6"/>
      <c r="I204" s="51"/>
      <c r="J204" s="469"/>
      <c r="K204" s="6"/>
      <c r="L204" s="470"/>
    </row>
    <row r="205" spans="2:12" ht="15">
      <c r="B205" s="295" t="str">
        <f>Tables_Wetlands!B71</f>
        <v>12B. Net change in migratory species abundance</v>
      </c>
      <c r="C205" s="43"/>
      <c r="D205" s="6"/>
      <c r="E205" s="6"/>
      <c r="F205" s="6"/>
      <c r="G205" s="6"/>
      <c r="H205" s="6"/>
      <c r="I205" s="51"/>
      <c r="J205" s="469"/>
      <c r="K205" s="6"/>
      <c r="L205" s="470"/>
    </row>
    <row r="206" spans="2:15" ht="15">
      <c r="B206" s="295" t="str">
        <f>Tables_Wetlands!B72</f>
        <v>12C. Net change in introduced or invasive species abundance</v>
      </c>
      <c r="C206" s="43"/>
      <c r="D206" s="6"/>
      <c r="E206" s="6"/>
      <c r="F206" s="6"/>
      <c r="G206" s="6"/>
      <c r="H206" s="6"/>
      <c r="I206" s="51"/>
      <c r="J206" s="469"/>
      <c r="K206" s="6"/>
      <c r="L206" s="470"/>
      <c r="O206" s="54"/>
    </row>
    <row r="207" spans="2:15" ht="15">
      <c r="B207" s="295" t="str">
        <f>Tables_Wetlands!B73</f>
        <v>12.D Overall species composition index</v>
      </c>
      <c r="C207" s="73"/>
      <c r="D207" s="6"/>
      <c r="E207" s="6"/>
      <c r="F207" s="6"/>
      <c r="G207" s="6"/>
      <c r="H207" s="6"/>
      <c r="I207" s="51"/>
      <c r="J207" s="469"/>
      <c r="K207" s="6"/>
      <c r="L207" s="470"/>
      <c r="O207" s="54"/>
    </row>
    <row r="208" spans="2:15" ht="15.75" thickBot="1">
      <c r="B208" s="45" t="s">
        <v>62</v>
      </c>
      <c r="C208" s="73"/>
      <c r="D208" s="6"/>
      <c r="E208" s="6"/>
      <c r="F208" s="6"/>
      <c r="G208" s="6"/>
      <c r="H208" s="6"/>
      <c r="I208" s="51"/>
      <c r="J208" s="471"/>
      <c r="K208" s="464"/>
      <c r="L208" s="472"/>
      <c r="O208" s="54"/>
    </row>
    <row r="209" spans="1:12" s="58" customFormat="1" ht="16.5" thickBot="1">
      <c r="A209" s="23"/>
      <c r="B209" s="62" t="s">
        <v>128</v>
      </c>
      <c r="C209" s="63"/>
      <c r="D209" s="64"/>
      <c r="E209" s="64"/>
      <c r="F209" s="64"/>
      <c r="G209" s="64"/>
      <c r="H209" s="64"/>
      <c r="I209" s="64"/>
      <c r="J209" s="580"/>
      <c r="K209" s="581"/>
      <c r="L209" s="582"/>
    </row>
    <row r="210" spans="2:11" ht="15">
      <c r="B210" s="10"/>
      <c r="C210"/>
      <c r="F210"/>
      <c r="K210" s="54" t="s">
        <v>132</v>
      </c>
    </row>
    <row r="211" spans="2:6" ht="18.75" thickBot="1">
      <c r="B211" s="15" t="s">
        <v>432</v>
      </c>
      <c r="C211"/>
      <c r="F211"/>
    </row>
    <row r="212" spans="2:12" ht="24.75">
      <c r="B212" s="47" t="s">
        <v>43</v>
      </c>
      <c r="C212" s="59" t="s">
        <v>23</v>
      </c>
      <c r="D212" s="59" t="s">
        <v>28</v>
      </c>
      <c r="E212" s="59" t="s">
        <v>321</v>
      </c>
      <c r="F212" s="171" t="s">
        <v>271</v>
      </c>
      <c r="G212" s="171" t="s">
        <v>272</v>
      </c>
      <c r="H212" s="59" t="s">
        <v>273</v>
      </c>
      <c r="I212" s="473" t="s">
        <v>57</v>
      </c>
      <c r="J212" s="577" t="s">
        <v>44</v>
      </c>
      <c r="K212" s="578"/>
      <c r="L212" s="579"/>
    </row>
    <row r="213" spans="2:12" ht="15">
      <c r="B213" s="48"/>
      <c r="C213" s="60"/>
      <c r="D213" s="60"/>
      <c r="E213" s="60"/>
      <c r="F213" s="60"/>
      <c r="G213" s="60"/>
      <c r="H213" s="60"/>
      <c r="I213" s="65"/>
      <c r="J213" s="467" t="s">
        <v>45</v>
      </c>
      <c r="K213" s="61" t="s">
        <v>46</v>
      </c>
      <c r="L213" s="468" t="s">
        <v>47</v>
      </c>
    </row>
    <row r="214" spans="2:12" ht="15.75">
      <c r="B214" s="67" t="s">
        <v>22</v>
      </c>
      <c r="C214" s="6"/>
      <c r="D214" s="6"/>
      <c r="E214" s="6"/>
      <c r="F214" s="6"/>
      <c r="G214" s="6"/>
      <c r="H214" s="6"/>
      <c r="I214" s="51"/>
      <c r="J214" s="474"/>
      <c r="K214" s="9"/>
      <c r="L214" s="475"/>
    </row>
    <row r="215" spans="2:12" ht="15.75">
      <c r="B215" s="45" t="s">
        <v>34</v>
      </c>
      <c r="C215" s="7"/>
      <c r="D215" s="7"/>
      <c r="E215" s="7"/>
      <c r="F215" s="7"/>
      <c r="G215" s="7"/>
      <c r="H215" s="7"/>
      <c r="I215" s="50"/>
      <c r="J215" s="469"/>
      <c r="K215" s="6"/>
      <c r="L215" s="470"/>
    </row>
    <row r="216" spans="2:12" ht="15">
      <c r="B216" s="45" t="s">
        <v>35</v>
      </c>
      <c r="C216" s="71"/>
      <c r="D216" s="6"/>
      <c r="E216" s="6"/>
      <c r="F216" s="6"/>
      <c r="G216" s="6"/>
      <c r="H216" s="6"/>
      <c r="I216" s="51"/>
      <c r="J216" s="469"/>
      <c r="K216" s="6"/>
      <c r="L216" s="470"/>
    </row>
    <row r="217" spans="2:12" ht="15">
      <c r="B217" s="46" t="s">
        <v>36</v>
      </c>
      <c r="C217" s="6"/>
      <c r="D217" s="8"/>
      <c r="E217" s="8"/>
      <c r="F217" s="8"/>
      <c r="G217" s="8"/>
      <c r="H217" s="8"/>
      <c r="I217" s="52"/>
      <c r="J217" s="469"/>
      <c r="K217" s="6"/>
      <c r="L217" s="470"/>
    </row>
    <row r="218" spans="2:12" ht="15">
      <c r="B218" s="45" t="s">
        <v>31</v>
      </c>
      <c r="C218" s="72"/>
      <c r="D218" s="8"/>
      <c r="E218" s="8"/>
      <c r="F218" s="8"/>
      <c r="G218" s="8"/>
      <c r="H218" s="8"/>
      <c r="I218" s="52"/>
      <c r="J218" s="469"/>
      <c r="K218" s="6"/>
      <c r="L218" s="470"/>
    </row>
    <row r="219" spans="2:12" ht="15.75">
      <c r="B219" s="68" t="s">
        <v>24</v>
      </c>
      <c r="C219" s="73"/>
      <c r="D219" s="6"/>
      <c r="E219" s="6"/>
      <c r="F219" s="6"/>
      <c r="G219" s="6"/>
      <c r="H219" s="6"/>
      <c r="I219" s="51"/>
      <c r="J219" s="469"/>
      <c r="K219" s="6"/>
      <c r="L219" s="470"/>
    </row>
    <row r="220" spans="2:12" ht="15">
      <c r="B220" s="69" t="s">
        <v>37</v>
      </c>
      <c r="C220" s="73"/>
      <c r="D220" s="6"/>
      <c r="E220" s="6"/>
      <c r="F220" s="6"/>
      <c r="G220" s="6"/>
      <c r="H220" s="6"/>
      <c r="I220" s="51"/>
      <c r="J220" s="469"/>
      <c r="K220" s="6"/>
      <c r="L220" s="470"/>
    </row>
    <row r="221" spans="2:12" ht="15">
      <c r="B221" s="45" t="s">
        <v>2</v>
      </c>
      <c r="C221" s="73"/>
      <c r="D221" s="6"/>
      <c r="E221" s="6"/>
      <c r="F221" s="6"/>
      <c r="G221" s="6"/>
      <c r="H221" s="6"/>
      <c r="I221" s="51"/>
      <c r="J221" s="469"/>
      <c r="K221" s="6"/>
      <c r="L221" s="470"/>
    </row>
    <row r="222" spans="2:12" ht="15">
      <c r="B222" s="45" t="s">
        <v>17</v>
      </c>
      <c r="C222" s="73"/>
      <c r="D222" s="6"/>
      <c r="E222" s="6"/>
      <c r="F222" s="6"/>
      <c r="G222" s="6"/>
      <c r="H222" s="6"/>
      <c r="I222" s="51"/>
      <c r="J222" s="469"/>
      <c r="K222" s="6"/>
      <c r="L222" s="470"/>
    </row>
    <row r="223" spans="2:12" ht="15">
      <c r="B223" s="45" t="s">
        <v>16</v>
      </c>
      <c r="C223" s="73"/>
      <c r="D223" s="6"/>
      <c r="E223" s="6"/>
      <c r="F223" s="6"/>
      <c r="G223" s="6"/>
      <c r="H223" s="6"/>
      <c r="I223" s="51"/>
      <c r="J223" s="469"/>
      <c r="K223" s="6"/>
      <c r="L223" s="470"/>
    </row>
    <row r="224" spans="2:12" ht="15">
      <c r="B224" s="70" t="s">
        <v>0</v>
      </c>
      <c r="C224" s="73"/>
      <c r="D224" s="6"/>
      <c r="E224" s="6"/>
      <c r="F224" s="6"/>
      <c r="G224" s="6"/>
      <c r="H224" s="6"/>
      <c r="I224" s="51"/>
      <c r="J224" s="469"/>
      <c r="K224" s="6"/>
      <c r="L224" s="470"/>
    </row>
    <row r="225" spans="2:12" ht="15">
      <c r="B225" s="69" t="s">
        <v>51</v>
      </c>
      <c r="C225" s="73"/>
      <c r="D225" s="6"/>
      <c r="E225" s="6"/>
      <c r="F225" s="6"/>
      <c r="G225" s="6"/>
      <c r="H225" s="6"/>
      <c r="I225" s="51"/>
      <c r="J225" s="469"/>
      <c r="K225" s="6"/>
      <c r="L225" s="470"/>
    </row>
    <row r="226" spans="2:12" ht="15">
      <c r="B226" s="45" t="s">
        <v>21</v>
      </c>
      <c r="C226" s="72"/>
      <c r="D226" s="8"/>
      <c r="E226" s="8"/>
      <c r="F226" s="8"/>
      <c r="G226" s="8"/>
      <c r="H226" s="8"/>
      <c r="I226" s="52"/>
      <c r="J226" s="469"/>
      <c r="K226" s="6"/>
      <c r="L226" s="470"/>
    </row>
    <row r="227" spans="2:12" ht="15">
      <c r="B227" s="45" t="s">
        <v>56</v>
      </c>
      <c r="C227" s="72"/>
      <c r="D227" s="8"/>
      <c r="E227" s="8"/>
      <c r="F227" s="8"/>
      <c r="G227" s="8"/>
      <c r="H227" s="8"/>
      <c r="I227" s="52"/>
      <c r="J227" s="469"/>
      <c r="K227" s="6"/>
      <c r="L227" s="470"/>
    </row>
    <row r="228" spans="2:12" ht="15">
      <c r="B228" s="69" t="s">
        <v>38</v>
      </c>
      <c r="C228" s="72"/>
      <c r="D228" s="8"/>
      <c r="E228" s="8"/>
      <c r="F228" s="8"/>
      <c r="G228" s="8"/>
      <c r="H228" s="8"/>
      <c r="I228" s="52"/>
      <c r="J228" s="469"/>
      <c r="K228" s="6"/>
      <c r="L228" s="470"/>
    </row>
    <row r="229" spans="2:12" ht="15">
      <c r="B229" s="45" t="s">
        <v>18</v>
      </c>
      <c r="C229" s="6"/>
      <c r="D229" s="8"/>
      <c r="E229" s="8"/>
      <c r="F229" s="8"/>
      <c r="G229" s="8"/>
      <c r="H229" s="8"/>
      <c r="I229" s="52"/>
      <c r="J229" s="469"/>
      <c r="K229" s="6"/>
      <c r="L229" s="470"/>
    </row>
    <row r="230" spans="2:12" ht="15">
      <c r="B230" s="45" t="s">
        <v>19</v>
      </c>
      <c r="C230" s="8"/>
      <c r="D230" s="8"/>
      <c r="E230" s="8"/>
      <c r="F230" s="8"/>
      <c r="G230" s="8"/>
      <c r="H230" s="8"/>
      <c r="I230" s="52"/>
      <c r="J230" s="469"/>
      <c r="K230" s="6"/>
      <c r="L230" s="470"/>
    </row>
    <row r="231" spans="2:12" ht="15.75">
      <c r="B231" s="45" t="s">
        <v>39</v>
      </c>
      <c r="C231" s="7"/>
      <c r="D231" s="8"/>
      <c r="E231" s="8"/>
      <c r="F231" s="8"/>
      <c r="G231" s="8"/>
      <c r="H231" s="8"/>
      <c r="I231" s="52"/>
      <c r="J231" s="469"/>
      <c r="K231" s="6"/>
      <c r="L231" s="470"/>
    </row>
    <row r="232" spans="2:12" ht="15">
      <c r="B232" s="69" t="s">
        <v>40</v>
      </c>
      <c r="C232" s="72"/>
      <c r="D232" s="8"/>
      <c r="E232" s="8"/>
      <c r="F232" s="8"/>
      <c r="G232" s="8"/>
      <c r="H232" s="8"/>
      <c r="I232" s="52"/>
      <c r="J232" s="469"/>
      <c r="K232" s="6"/>
      <c r="L232" s="470"/>
    </row>
    <row r="233" spans="2:12" ht="15">
      <c r="B233" s="45" t="s">
        <v>42</v>
      </c>
      <c r="C233" s="6"/>
      <c r="D233" s="8"/>
      <c r="E233" s="8"/>
      <c r="F233" s="8"/>
      <c r="G233" s="8"/>
      <c r="H233" s="8"/>
      <c r="I233" s="52"/>
      <c r="J233" s="469"/>
      <c r="K233" s="6"/>
      <c r="L233" s="470"/>
    </row>
    <row r="234" spans="2:12" ht="15.75" thickBot="1">
      <c r="B234" s="48" t="s">
        <v>41</v>
      </c>
      <c r="C234" s="8"/>
      <c r="D234" s="8"/>
      <c r="E234" s="8"/>
      <c r="F234" s="8"/>
      <c r="G234" s="8"/>
      <c r="H234" s="8"/>
      <c r="I234" s="52"/>
      <c r="J234" s="476"/>
      <c r="K234" s="477"/>
      <c r="L234" s="478"/>
    </row>
    <row r="235" ht="15">
      <c r="H235" s="66" t="s">
        <v>127</v>
      </c>
    </row>
    <row r="236" ht="15">
      <c r="B236" s="20"/>
    </row>
    <row r="237" ht="15">
      <c r="B237" s="20"/>
    </row>
    <row r="238" ht="15">
      <c r="B238" s="20"/>
    </row>
    <row r="239" ht="15">
      <c r="B239" s="20"/>
    </row>
    <row r="240" ht="15">
      <c r="B240" s="20"/>
    </row>
    <row r="241" ht="15">
      <c r="B241" s="20"/>
    </row>
    <row r="242" ht="15">
      <c r="B242" s="20"/>
    </row>
    <row r="243" ht="15">
      <c r="B243" s="20"/>
    </row>
    <row r="244" ht="15">
      <c r="B244" s="20"/>
    </row>
    <row r="245" ht="15">
      <c r="B245" s="20"/>
    </row>
    <row r="246" ht="15">
      <c r="B246" s="20"/>
    </row>
    <row r="247" ht="15">
      <c r="B247" s="20"/>
    </row>
    <row r="248" ht="15">
      <c r="B248" s="20"/>
    </row>
    <row r="249" ht="15">
      <c r="B249" s="20"/>
    </row>
    <row r="250" ht="15">
      <c r="B250" s="20"/>
    </row>
    <row r="251" ht="15">
      <c r="B251" s="20"/>
    </row>
    <row r="252" ht="15">
      <c r="B252" s="20"/>
    </row>
    <row r="253" ht="15">
      <c r="B253" s="20"/>
    </row>
    <row r="254" ht="15">
      <c r="B254" s="20"/>
    </row>
    <row r="255" ht="15">
      <c r="B255" s="20"/>
    </row>
    <row r="256" ht="15">
      <c r="B256" s="20"/>
    </row>
    <row r="257" ht="15">
      <c r="B257" s="20"/>
    </row>
    <row r="258" ht="15">
      <c r="B258" s="20"/>
    </row>
    <row r="259" ht="15">
      <c r="B259" s="20"/>
    </row>
    <row r="260" ht="15">
      <c r="B260" s="20"/>
    </row>
    <row r="261" ht="15">
      <c r="B261" s="20"/>
    </row>
    <row r="262" ht="15">
      <c r="B262" s="20"/>
    </row>
    <row r="263" ht="15">
      <c r="B263" s="20"/>
    </row>
    <row r="264" ht="15">
      <c r="B264" s="20"/>
    </row>
    <row r="265" ht="15">
      <c r="B265" s="20"/>
    </row>
    <row r="266" ht="15">
      <c r="B266" s="20"/>
    </row>
    <row r="267" ht="15">
      <c r="B267" s="20"/>
    </row>
    <row r="268" ht="15">
      <c r="B268" s="20"/>
    </row>
    <row r="269" ht="15">
      <c r="B269" s="20"/>
    </row>
    <row r="270" ht="15">
      <c r="B270" s="20"/>
    </row>
    <row r="271" ht="15">
      <c r="B271" s="20"/>
    </row>
    <row r="272" ht="15">
      <c r="B272" s="20"/>
    </row>
    <row r="273" ht="15">
      <c r="B273" s="20"/>
    </row>
    <row r="274" ht="15">
      <c r="B274" s="20"/>
    </row>
    <row r="275" ht="15">
      <c r="B275" s="20"/>
    </row>
    <row r="276" ht="15">
      <c r="B276" s="20"/>
    </row>
    <row r="277" ht="15">
      <c r="B277" s="20"/>
    </row>
    <row r="278" ht="15">
      <c r="B278" s="20"/>
    </row>
    <row r="279" ht="15">
      <c r="B279" s="20"/>
    </row>
    <row r="280" ht="15">
      <c r="B280" s="20"/>
    </row>
    <row r="281" ht="15">
      <c r="B281" s="20"/>
    </row>
    <row r="282" ht="15">
      <c r="B282" s="20"/>
    </row>
    <row r="283" ht="15">
      <c r="B283" s="20"/>
    </row>
    <row r="284" ht="15">
      <c r="B284" s="20"/>
    </row>
    <row r="285" ht="15">
      <c r="B285" s="20"/>
    </row>
    <row r="286" ht="15">
      <c r="B286" s="20"/>
    </row>
    <row r="287" ht="15">
      <c r="B287" s="20"/>
    </row>
    <row r="288" ht="15">
      <c r="B288" s="20"/>
    </row>
    <row r="289" ht="15">
      <c r="B289" s="20"/>
    </row>
    <row r="290" ht="15">
      <c r="B290" s="20"/>
    </row>
    <row r="291" ht="15">
      <c r="B291" s="20"/>
    </row>
    <row r="292" ht="15">
      <c r="B292" s="20"/>
    </row>
    <row r="293" ht="15">
      <c r="B293" s="20"/>
    </row>
    <row r="294" ht="15">
      <c r="B294" s="20"/>
    </row>
    <row r="295" ht="15">
      <c r="B295" s="20"/>
    </row>
    <row r="296" ht="15">
      <c r="B296" s="20"/>
    </row>
    <row r="297" ht="15">
      <c r="B297" s="20"/>
    </row>
    <row r="298" ht="15">
      <c r="B298" s="20"/>
    </row>
    <row r="299" ht="15">
      <c r="B299" s="20"/>
    </row>
    <row r="300" ht="15">
      <c r="B300" s="20"/>
    </row>
    <row r="301" ht="15">
      <c r="B301" s="20"/>
    </row>
    <row r="302" ht="15">
      <c r="B302" s="20"/>
    </row>
    <row r="303" ht="15">
      <c r="B303" s="20"/>
    </row>
    <row r="304" ht="15">
      <c r="B304" s="20"/>
    </row>
    <row r="305" ht="15">
      <c r="B305" s="20"/>
    </row>
    <row r="306" ht="15">
      <c r="B306" s="20"/>
    </row>
    <row r="307" ht="15">
      <c r="B307" s="20"/>
    </row>
    <row r="308" ht="15">
      <c r="B308" s="20"/>
    </row>
    <row r="309" ht="15">
      <c r="B309" s="20"/>
    </row>
    <row r="310" ht="15">
      <c r="B310" s="20"/>
    </row>
    <row r="311" ht="15">
      <c r="B311" s="20"/>
    </row>
    <row r="312" ht="15">
      <c r="B312" s="20"/>
    </row>
    <row r="313" ht="15">
      <c r="B313" s="20"/>
    </row>
    <row r="314" ht="15">
      <c r="B314" s="20"/>
    </row>
    <row r="315" ht="15">
      <c r="B315" s="20"/>
    </row>
    <row r="316" ht="15">
      <c r="B316" s="20"/>
    </row>
    <row r="317" ht="15">
      <c r="B317" s="20"/>
    </row>
    <row r="318" ht="15">
      <c r="B318" s="20"/>
    </row>
    <row r="319" ht="15">
      <c r="B319" s="20"/>
    </row>
    <row r="320" ht="15">
      <c r="B320" s="20"/>
    </row>
    <row r="321" ht="15">
      <c r="B321" s="20"/>
    </row>
    <row r="322" ht="15">
      <c r="B322" s="20"/>
    </row>
    <row r="323" ht="15">
      <c r="B323" s="20"/>
    </row>
    <row r="324" ht="15">
      <c r="B324" s="20"/>
    </row>
    <row r="325" ht="15">
      <c r="B325" s="20"/>
    </row>
    <row r="326" ht="15">
      <c r="B326" s="20"/>
    </row>
    <row r="327" ht="15">
      <c r="B327" s="20"/>
    </row>
    <row r="328" ht="15">
      <c r="B328" s="20"/>
    </row>
    <row r="329" ht="15">
      <c r="B329" s="20"/>
    </row>
    <row r="330" ht="15">
      <c r="B330" s="20"/>
    </row>
    <row r="331" ht="15">
      <c r="B331" s="20"/>
    </row>
    <row r="332" ht="15">
      <c r="B332" s="20"/>
    </row>
    <row r="333" ht="15">
      <c r="B333" s="20"/>
    </row>
    <row r="334" ht="15">
      <c r="B334" s="20"/>
    </row>
    <row r="335" ht="15">
      <c r="B335" s="20"/>
    </row>
    <row r="336" ht="15">
      <c r="B336" s="20"/>
    </row>
    <row r="337" ht="15">
      <c r="B337" s="20"/>
    </row>
    <row r="338" ht="15">
      <c r="B338" s="20"/>
    </row>
    <row r="339" ht="15">
      <c r="B339" s="20"/>
    </row>
    <row r="340" ht="15">
      <c r="B340" s="20"/>
    </row>
    <row r="341" ht="15">
      <c r="B341" s="20"/>
    </row>
    <row r="342" ht="15">
      <c r="B342" s="20"/>
    </row>
    <row r="343" ht="15">
      <c r="B343" s="20"/>
    </row>
    <row r="344" ht="15">
      <c r="B344" s="20"/>
    </row>
    <row r="345" ht="15">
      <c r="B345" s="20"/>
    </row>
    <row r="346" ht="15">
      <c r="B346" s="20"/>
    </row>
    <row r="347" ht="15">
      <c r="B347" s="20"/>
    </row>
    <row r="348" ht="15">
      <c r="B348" s="20"/>
    </row>
    <row r="349" ht="15">
      <c r="B349" s="20"/>
    </row>
    <row r="350" ht="15">
      <c r="B350" s="20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  <row r="357" ht="15">
      <c r="B357" s="20"/>
    </row>
    <row r="358" ht="15">
      <c r="B358" s="20"/>
    </row>
    <row r="359" ht="15">
      <c r="B359" s="20"/>
    </row>
    <row r="360" ht="15">
      <c r="B360" s="20"/>
    </row>
    <row r="361" ht="15">
      <c r="B361" s="20"/>
    </row>
    <row r="362" ht="15">
      <c r="B362" s="20"/>
    </row>
    <row r="363" ht="15">
      <c r="B363" s="20"/>
    </row>
    <row r="364" ht="15">
      <c r="B364" s="20"/>
    </row>
    <row r="365" ht="15">
      <c r="B365" s="20"/>
    </row>
    <row r="366" ht="15">
      <c r="B366" s="20"/>
    </row>
    <row r="367" ht="15">
      <c r="B367" s="20"/>
    </row>
    <row r="368" ht="15">
      <c r="B368" s="20"/>
    </row>
    <row r="369" ht="15">
      <c r="B369" s="20"/>
    </row>
    <row r="370" ht="15">
      <c r="B370" s="20"/>
    </row>
    <row r="371" ht="15">
      <c r="B371" s="20"/>
    </row>
    <row r="372" ht="15">
      <c r="B372" s="20"/>
    </row>
    <row r="373" ht="15">
      <c r="B373" s="20"/>
    </row>
    <row r="374" ht="15">
      <c r="B374" s="20"/>
    </row>
    <row r="375" ht="15">
      <c r="B375" s="20"/>
    </row>
    <row r="376" ht="15">
      <c r="B376" s="20"/>
    </row>
    <row r="377" ht="15">
      <c r="B377" s="20"/>
    </row>
    <row r="378" ht="15">
      <c r="B378" s="20"/>
    </row>
    <row r="379" ht="15">
      <c r="B379" s="20"/>
    </row>
    <row r="380" ht="15">
      <c r="B380" s="20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</sheetData>
  <mergeCells count="45">
    <mergeCell ref="J209:L209"/>
    <mergeCell ref="J212:L212"/>
    <mergeCell ref="J158:K158"/>
    <mergeCell ref="L158:M158"/>
    <mergeCell ref="A159:A167"/>
    <mergeCell ref="J172:L172"/>
    <mergeCell ref="A142:A155"/>
    <mergeCell ref="D158:E158"/>
    <mergeCell ref="F158:G158"/>
    <mergeCell ref="H158:I158"/>
    <mergeCell ref="J118:K118"/>
    <mergeCell ref="L118:M118"/>
    <mergeCell ref="A119:A140"/>
    <mergeCell ref="D141:E141"/>
    <mergeCell ref="F141:G141"/>
    <mergeCell ref="H141:I141"/>
    <mergeCell ref="J141:K141"/>
    <mergeCell ref="L141:M141"/>
    <mergeCell ref="A94:A117"/>
    <mergeCell ref="D118:E118"/>
    <mergeCell ref="F118:G118"/>
    <mergeCell ref="H118:I118"/>
    <mergeCell ref="J86:K86"/>
    <mergeCell ref="L86:M86"/>
    <mergeCell ref="A87:A92"/>
    <mergeCell ref="D93:E93"/>
    <mergeCell ref="F93:G93"/>
    <mergeCell ref="H93:I93"/>
    <mergeCell ref="J93:K93"/>
    <mergeCell ref="L93:M93"/>
    <mergeCell ref="H73:I73"/>
    <mergeCell ref="A82:A85"/>
    <mergeCell ref="D86:E86"/>
    <mergeCell ref="F86:G86"/>
    <mergeCell ref="H86:I86"/>
    <mergeCell ref="J73:K73"/>
    <mergeCell ref="L73:M73"/>
    <mergeCell ref="A74:A80"/>
    <mergeCell ref="D81:E81"/>
    <mergeCell ref="F81:G81"/>
    <mergeCell ref="H81:I81"/>
    <mergeCell ref="J81:K81"/>
    <mergeCell ref="L81:M81"/>
    <mergeCell ref="D73:E73"/>
    <mergeCell ref="F73:G73"/>
  </mergeCells>
  <printOptions/>
  <pageMargins left="0.96" right="0.29" top="0.35" bottom="0.34" header="0.31" footer="0.21"/>
  <pageSetup fitToHeight="0" horizontalDpi="600" verticalDpi="600" orientation="landscape" paperSize="9" scale="48" r:id="rId2"/>
  <rowBreaks count="3" manualBreakCount="3">
    <brk id="71" max="255" man="1"/>
    <brk id="140" max="255" man="1"/>
    <brk id="16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showGridLines="0" showZeros="0" view="pageBreakPreview" zoomScale="75" zoomScaleNormal="75" zoomScaleSheetLayoutView="75" workbookViewId="0" topLeftCell="A1">
      <selection activeCell="B108" sqref="A108:IV116"/>
    </sheetView>
  </sheetViews>
  <sheetFormatPr defaultColWidth="9.140625" defaultRowHeight="12.75"/>
  <cols>
    <col min="1" max="1" width="9.28125" style="23" customWidth="1"/>
    <col min="2" max="2" width="66.28125" style="16" customWidth="1"/>
    <col min="3" max="3" width="11.00390625" style="5" bestFit="1" customWidth="1"/>
    <col min="4" max="5" width="10.421875" style="0" bestFit="1" customWidth="1"/>
    <col min="6" max="6" width="10.421875" style="11" bestFit="1" customWidth="1"/>
    <col min="7" max="9" width="10.421875" style="0" bestFit="1" customWidth="1"/>
    <col min="10" max="10" width="10.7109375" style="0" bestFit="1" customWidth="1"/>
    <col min="11" max="11" width="10.28125" style="0" customWidth="1"/>
    <col min="12" max="12" width="9.28125" style="0" customWidth="1"/>
    <col min="13" max="15" width="8.00390625" style="0" bestFit="1" customWidth="1"/>
    <col min="16" max="16" width="7.140625" style="0" bestFit="1" customWidth="1"/>
    <col min="17" max="18" width="8.00390625" style="0" bestFit="1" customWidth="1"/>
    <col min="19" max="19" width="7.140625" style="0" bestFit="1" customWidth="1"/>
    <col min="20" max="20" width="9.28125" style="0" bestFit="1" customWidth="1"/>
  </cols>
  <sheetData>
    <row r="1" ht="18">
      <c r="A1" s="15" t="s">
        <v>55</v>
      </c>
    </row>
    <row r="2" ht="18">
      <c r="A2" s="15"/>
    </row>
    <row r="3" ht="18">
      <c r="A3" s="15" t="s">
        <v>314</v>
      </c>
    </row>
    <row r="4" ht="15">
      <c r="B4" s="3"/>
    </row>
    <row r="5" ht="18">
      <c r="B5" s="15" t="s">
        <v>147</v>
      </c>
    </row>
    <row r="6" spans="1:21" s="131" customFormat="1" ht="21.75" customHeight="1">
      <c r="A6" s="147"/>
      <c r="B6" s="132" t="s">
        <v>94</v>
      </c>
      <c r="C6" s="133"/>
      <c r="D6" s="436" t="s">
        <v>252</v>
      </c>
      <c r="E6" s="399" t="s">
        <v>256</v>
      </c>
      <c r="F6" s="399" t="s">
        <v>262</v>
      </c>
      <c r="G6" s="400" t="s">
        <v>148</v>
      </c>
      <c r="H6" s="400" t="s">
        <v>160</v>
      </c>
      <c r="I6" s="400" t="s">
        <v>166</v>
      </c>
      <c r="J6" s="401" t="s">
        <v>170</v>
      </c>
      <c r="K6" s="401" t="s">
        <v>178</v>
      </c>
      <c r="L6" s="402" t="s">
        <v>182</v>
      </c>
      <c r="M6" s="438">
        <v>411</v>
      </c>
      <c r="N6" s="240">
        <v>412</v>
      </c>
      <c r="O6" s="240">
        <v>421</v>
      </c>
      <c r="P6" s="240">
        <v>422</v>
      </c>
      <c r="Q6" s="240">
        <v>423</v>
      </c>
      <c r="R6" s="241">
        <v>521</v>
      </c>
      <c r="S6" s="241">
        <v>522</v>
      </c>
      <c r="T6" s="434"/>
      <c r="U6" s="434"/>
    </row>
    <row r="7" spans="1:21" s="131" customFormat="1" ht="175.5">
      <c r="A7" s="147"/>
      <c r="B7" s="263"/>
      <c r="C7" s="264"/>
      <c r="D7" s="437" t="s">
        <v>253</v>
      </c>
      <c r="E7" s="403" t="s">
        <v>257</v>
      </c>
      <c r="F7" s="403" t="s">
        <v>263</v>
      </c>
      <c r="G7" s="404" t="s">
        <v>149</v>
      </c>
      <c r="H7" s="404" t="s">
        <v>161</v>
      </c>
      <c r="I7" s="404" t="s">
        <v>167</v>
      </c>
      <c r="J7" s="405" t="s">
        <v>171</v>
      </c>
      <c r="K7" s="405" t="s">
        <v>179</v>
      </c>
      <c r="L7" s="406" t="s">
        <v>266</v>
      </c>
      <c r="M7" s="439" t="s">
        <v>102</v>
      </c>
      <c r="N7" s="269" t="s">
        <v>103</v>
      </c>
      <c r="O7" s="269" t="s">
        <v>104</v>
      </c>
      <c r="P7" s="269" t="s">
        <v>105</v>
      </c>
      <c r="Q7" s="269" t="s">
        <v>106</v>
      </c>
      <c r="R7" s="270" t="s">
        <v>107</v>
      </c>
      <c r="S7" s="270" t="s">
        <v>108</v>
      </c>
      <c r="T7" s="457" t="s">
        <v>95</v>
      </c>
      <c r="U7" s="60" t="s">
        <v>96</v>
      </c>
    </row>
    <row r="8" spans="1:20" s="131" customFormat="1" ht="15.75">
      <c r="A8" s="147"/>
      <c r="B8" s="432" t="s">
        <v>97</v>
      </c>
      <c r="C8" s="522"/>
      <c r="D8" s="430"/>
      <c r="E8" s="433"/>
      <c r="F8" s="430"/>
      <c r="G8" s="430"/>
      <c r="H8" s="430"/>
      <c r="I8" s="430"/>
      <c r="J8" s="430"/>
      <c r="K8" s="430"/>
      <c r="L8" s="431"/>
      <c r="M8" s="430">
        <v>29411.908610000035</v>
      </c>
      <c r="N8" s="430">
        <v>25736.43259</v>
      </c>
      <c r="O8" s="430">
        <v>25583.75746</v>
      </c>
      <c r="P8" s="430">
        <v>0</v>
      </c>
      <c r="Q8" s="430">
        <v>57581.118949999975</v>
      </c>
      <c r="R8" s="430">
        <v>45934.83793000001</v>
      </c>
      <c r="S8" s="431">
        <v>0</v>
      </c>
      <c r="T8" s="523">
        <f aca="true" t="shared" si="0" ref="T8:T28">SUM(M8:S8)</f>
        <v>184248.05554000003</v>
      </c>
    </row>
    <row r="9" spans="2:21" ht="15">
      <c r="B9" s="75" t="s">
        <v>98</v>
      </c>
      <c r="C9" s="420"/>
      <c r="D9" s="419"/>
      <c r="E9" s="423"/>
      <c r="F9" s="424"/>
      <c r="G9" s="425"/>
      <c r="H9" s="425"/>
      <c r="I9" s="425"/>
      <c r="J9" s="425"/>
      <c r="K9" s="425"/>
      <c r="L9" s="426"/>
      <c r="M9" s="35">
        <v>30.36044</v>
      </c>
      <c r="N9" s="35">
        <v>53.298280000000005</v>
      </c>
      <c r="O9" s="35">
        <v>86.19156000000001</v>
      </c>
      <c r="P9" s="35">
        <v>0</v>
      </c>
      <c r="Q9" s="35">
        <v>39.4283</v>
      </c>
      <c r="R9" s="35">
        <v>7.23993</v>
      </c>
      <c r="S9" s="427">
        <v>0</v>
      </c>
      <c r="T9" s="196">
        <f t="shared" si="0"/>
        <v>216.51851</v>
      </c>
      <c r="U9" s="459">
        <f>T9/10</f>
        <v>21.651851</v>
      </c>
    </row>
    <row r="10" spans="2:21" ht="15">
      <c r="B10" s="33" t="s">
        <v>109</v>
      </c>
      <c r="C10" s="420"/>
      <c r="D10" s="420"/>
      <c r="E10" s="103"/>
      <c r="F10" s="421"/>
      <c r="G10" s="422"/>
      <c r="H10" s="422"/>
      <c r="I10" s="422"/>
      <c r="J10" s="422"/>
      <c r="K10" s="422"/>
      <c r="L10" s="104"/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428">
        <v>0</v>
      </c>
      <c r="T10" s="197">
        <f t="shared" si="0"/>
        <v>0</v>
      </c>
      <c r="U10" s="460">
        <f aca="true" t="shared" si="1" ref="U10:U26">T10/10</f>
        <v>0</v>
      </c>
    </row>
    <row r="11" spans="2:21" ht="15">
      <c r="B11" s="33" t="s">
        <v>110</v>
      </c>
      <c r="C11" s="420"/>
      <c r="D11" s="420"/>
      <c r="E11" s="103"/>
      <c r="F11" s="421"/>
      <c r="G11" s="422"/>
      <c r="H11" s="422"/>
      <c r="I11" s="422"/>
      <c r="J11" s="422"/>
      <c r="K11" s="422"/>
      <c r="L11" s="104"/>
      <c r="M11" s="34">
        <v>0</v>
      </c>
      <c r="N11" s="34">
        <v>0</v>
      </c>
      <c r="O11" s="34">
        <v>41.664</v>
      </c>
      <c r="P11" s="34">
        <v>0</v>
      </c>
      <c r="Q11" s="34">
        <v>0</v>
      </c>
      <c r="R11" s="34">
        <v>7.23993</v>
      </c>
      <c r="S11" s="428">
        <v>0</v>
      </c>
      <c r="T11" s="197">
        <f t="shared" si="0"/>
        <v>48.90393</v>
      </c>
      <c r="U11" s="460">
        <f t="shared" si="1"/>
        <v>4.890393</v>
      </c>
    </row>
    <row r="12" spans="2:21" ht="15">
      <c r="B12" s="33" t="s">
        <v>111</v>
      </c>
      <c r="C12" s="420"/>
      <c r="D12" s="420"/>
      <c r="E12" s="103"/>
      <c r="F12" s="421"/>
      <c r="G12" s="422"/>
      <c r="H12" s="422"/>
      <c r="I12" s="422"/>
      <c r="J12" s="422"/>
      <c r="K12" s="422"/>
      <c r="L12" s="104"/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428">
        <v>0</v>
      </c>
      <c r="T12" s="197">
        <f t="shared" si="0"/>
        <v>0</v>
      </c>
      <c r="U12" s="460">
        <f t="shared" si="1"/>
        <v>0</v>
      </c>
    </row>
    <row r="13" spans="2:21" ht="15">
      <c r="B13" s="33" t="s">
        <v>112</v>
      </c>
      <c r="C13" s="420"/>
      <c r="D13" s="420"/>
      <c r="E13" s="103"/>
      <c r="F13" s="421"/>
      <c r="G13" s="422"/>
      <c r="H13" s="422"/>
      <c r="I13" s="422"/>
      <c r="J13" s="422"/>
      <c r="K13" s="422"/>
      <c r="L13" s="104"/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428">
        <v>0</v>
      </c>
      <c r="T13" s="197">
        <f t="shared" si="0"/>
        <v>0</v>
      </c>
      <c r="U13" s="460">
        <f t="shared" si="1"/>
        <v>0</v>
      </c>
    </row>
    <row r="14" spans="2:21" ht="15">
      <c r="B14" s="33" t="s">
        <v>113</v>
      </c>
      <c r="C14" s="420"/>
      <c r="D14" s="420"/>
      <c r="E14" s="103"/>
      <c r="F14" s="421"/>
      <c r="G14" s="422"/>
      <c r="H14" s="422"/>
      <c r="I14" s="422"/>
      <c r="J14" s="422"/>
      <c r="K14" s="422"/>
      <c r="L14" s="104"/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428">
        <v>0</v>
      </c>
      <c r="T14" s="197">
        <f t="shared" si="0"/>
        <v>0</v>
      </c>
      <c r="U14" s="460">
        <f t="shared" si="1"/>
        <v>0</v>
      </c>
    </row>
    <row r="15" spans="2:21" ht="15">
      <c r="B15" s="33" t="s">
        <v>114</v>
      </c>
      <c r="C15" s="420"/>
      <c r="D15" s="420"/>
      <c r="E15" s="103"/>
      <c r="F15" s="421"/>
      <c r="G15" s="422"/>
      <c r="H15" s="422"/>
      <c r="I15" s="422"/>
      <c r="J15" s="422"/>
      <c r="K15" s="422"/>
      <c r="L15" s="104"/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428">
        <v>0</v>
      </c>
      <c r="T15" s="197">
        <f t="shared" si="0"/>
        <v>0</v>
      </c>
      <c r="U15" s="460">
        <f t="shared" si="1"/>
        <v>0</v>
      </c>
    </row>
    <row r="16" spans="2:21" ht="15">
      <c r="B16" s="33" t="s">
        <v>115</v>
      </c>
      <c r="C16" s="420"/>
      <c r="D16" s="420"/>
      <c r="E16" s="103"/>
      <c r="F16" s="421"/>
      <c r="G16" s="422"/>
      <c r="H16" s="422"/>
      <c r="I16" s="422"/>
      <c r="J16" s="422"/>
      <c r="K16" s="422"/>
      <c r="L16" s="104"/>
      <c r="M16" s="34">
        <v>30.36044</v>
      </c>
      <c r="N16" s="34">
        <v>45.44991</v>
      </c>
      <c r="O16" s="34">
        <v>0</v>
      </c>
      <c r="P16" s="34">
        <v>0</v>
      </c>
      <c r="Q16" s="34">
        <v>0</v>
      </c>
      <c r="R16" s="34">
        <v>0</v>
      </c>
      <c r="S16" s="428">
        <v>0</v>
      </c>
      <c r="T16" s="197">
        <f t="shared" si="0"/>
        <v>75.81035</v>
      </c>
      <c r="U16" s="460">
        <f t="shared" si="1"/>
        <v>7.581035</v>
      </c>
    </row>
    <row r="17" spans="2:21" ht="15">
      <c r="B17" s="36" t="s">
        <v>116</v>
      </c>
      <c r="C17" s="1"/>
      <c r="D17" s="1"/>
      <c r="E17" s="106"/>
      <c r="F17" s="418"/>
      <c r="G17" s="417"/>
      <c r="H17" s="417"/>
      <c r="I17" s="417"/>
      <c r="J17" s="417"/>
      <c r="K17" s="417"/>
      <c r="L17" s="107"/>
      <c r="M17" s="37">
        <v>0</v>
      </c>
      <c r="N17" s="37">
        <v>7.848370000000003</v>
      </c>
      <c r="O17" s="37">
        <v>44.52756000000001</v>
      </c>
      <c r="P17" s="37">
        <v>0</v>
      </c>
      <c r="Q17" s="37">
        <v>39.4283</v>
      </c>
      <c r="R17" s="37">
        <v>0</v>
      </c>
      <c r="S17" s="429">
        <v>0</v>
      </c>
      <c r="T17" s="198">
        <f t="shared" si="0"/>
        <v>91.80423000000002</v>
      </c>
      <c r="U17" s="461">
        <f t="shared" si="1"/>
        <v>9.180423000000001</v>
      </c>
    </row>
    <row r="18" spans="2:21" ht="15">
      <c r="B18" s="75" t="s">
        <v>99</v>
      </c>
      <c r="C18" s="420"/>
      <c r="D18" s="420"/>
      <c r="E18" s="103"/>
      <c r="F18" s="421"/>
      <c r="G18" s="422"/>
      <c r="H18" s="422"/>
      <c r="I18" s="422"/>
      <c r="J18" s="422"/>
      <c r="K18" s="422"/>
      <c r="L18" s="104"/>
      <c r="M18" s="76">
        <v>1413.34089</v>
      </c>
      <c r="N18" s="76">
        <v>44.534800000000004</v>
      </c>
      <c r="O18" s="76">
        <v>0</v>
      </c>
      <c r="P18" s="76">
        <v>0</v>
      </c>
      <c r="Q18" s="76">
        <v>116.78980999999999</v>
      </c>
      <c r="R18" s="76">
        <v>0</v>
      </c>
      <c r="S18" s="76">
        <v>0</v>
      </c>
      <c r="T18" s="196">
        <f t="shared" si="0"/>
        <v>1574.6654999999998</v>
      </c>
      <c r="U18" s="460">
        <f t="shared" si="1"/>
        <v>157.46654999999998</v>
      </c>
    </row>
    <row r="19" spans="2:21" ht="15">
      <c r="B19" s="33" t="s">
        <v>117</v>
      </c>
      <c r="C19" s="420"/>
      <c r="D19" s="420"/>
      <c r="E19" s="103"/>
      <c r="F19" s="421"/>
      <c r="G19" s="422"/>
      <c r="H19" s="422"/>
      <c r="I19" s="422"/>
      <c r="J19" s="422"/>
      <c r="K19" s="422"/>
      <c r="L19" s="104"/>
      <c r="M19" s="34">
        <v>184.93462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197">
        <f t="shared" si="0"/>
        <v>184.93462</v>
      </c>
      <c r="U19" s="460">
        <f t="shared" si="1"/>
        <v>18.493462</v>
      </c>
    </row>
    <row r="20" spans="2:21" ht="15">
      <c r="B20" s="33" t="s">
        <v>118</v>
      </c>
      <c r="C20" s="420"/>
      <c r="D20" s="420"/>
      <c r="E20" s="103"/>
      <c r="F20" s="421"/>
      <c r="G20" s="422"/>
      <c r="H20" s="422"/>
      <c r="I20" s="422"/>
      <c r="J20" s="422"/>
      <c r="K20" s="422"/>
      <c r="L20" s="104"/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197">
        <f t="shared" si="0"/>
        <v>0</v>
      </c>
      <c r="U20" s="460">
        <f t="shared" si="1"/>
        <v>0</v>
      </c>
    </row>
    <row r="21" spans="2:21" ht="15">
      <c r="B21" s="33" t="s">
        <v>119</v>
      </c>
      <c r="C21" s="420"/>
      <c r="D21" s="420"/>
      <c r="E21" s="103"/>
      <c r="F21" s="421"/>
      <c r="G21" s="422"/>
      <c r="H21" s="422"/>
      <c r="I21" s="422"/>
      <c r="J21" s="422"/>
      <c r="K21" s="422"/>
      <c r="L21" s="104"/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197">
        <f t="shared" si="0"/>
        <v>0</v>
      </c>
      <c r="U21" s="460">
        <f t="shared" si="1"/>
        <v>0</v>
      </c>
    </row>
    <row r="22" spans="2:21" ht="15">
      <c r="B22" s="33" t="s">
        <v>120</v>
      </c>
      <c r="C22" s="420"/>
      <c r="D22" s="420"/>
      <c r="E22" s="103"/>
      <c r="F22" s="421"/>
      <c r="G22" s="422"/>
      <c r="H22" s="422"/>
      <c r="I22" s="422"/>
      <c r="J22" s="422"/>
      <c r="K22" s="422"/>
      <c r="L22" s="104"/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197">
        <f t="shared" si="0"/>
        <v>0</v>
      </c>
      <c r="U22" s="460">
        <f t="shared" si="1"/>
        <v>0</v>
      </c>
    </row>
    <row r="23" spans="2:21" ht="15">
      <c r="B23" s="33" t="s">
        <v>121</v>
      </c>
      <c r="C23" s="420"/>
      <c r="D23" s="420"/>
      <c r="E23" s="103"/>
      <c r="F23" s="421"/>
      <c r="G23" s="422"/>
      <c r="H23" s="422"/>
      <c r="I23" s="422"/>
      <c r="J23" s="422"/>
      <c r="K23" s="422"/>
      <c r="L23" s="104"/>
      <c r="M23" s="34">
        <v>0</v>
      </c>
      <c r="N23" s="34">
        <v>30.36044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197">
        <f t="shared" si="0"/>
        <v>30.36044</v>
      </c>
      <c r="U23" s="460">
        <f t="shared" si="1"/>
        <v>3.036044</v>
      </c>
    </row>
    <row r="24" spans="2:21" ht="15">
      <c r="B24" s="33" t="s">
        <v>122</v>
      </c>
      <c r="C24" s="420"/>
      <c r="D24" s="420"/>
      <c r="E24" s="103"/>
      <c r="F24" s="421"/>
      <c r="G24" s="422"/>
      <c r="H24" s="422"/>
      <c r="I24" s="422"/>
      <c r="J24" s="422"/>
      <c r="K24" s="422"/>
      <c r="L24" s="104"/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197">
        <f t="shared" si="0"/>
        <v>0</v>
      </c>
      <c r="U24" s="460">
        <f t="shared" si="1"/>
        <v>0</v>
      </c>
    </row>
    <row r="25" spans="2:21" ht="15">
      <c r="B25" s="33" t="s">
        <v>123</v>
      </c>
      <c r="C25" s="420"/>
      <c r="D25" s="420"/>
      <c r="E25" s="103"/>
      <c r="F25" s="421"/>
      <c r="G25" s="422"/>
      <c r="H25" s="422"/>
      <c r="I25" s="422"/>
      <c r="J25" s="422"/>
      <c r="K25" s="422"/>
      <c r="L25" s="104"/>
      <c r="M25" s="34">
        <v>1228.40627</v>
      </c>
      <c r="N25" s="34">
        <v>14.174360000000004</v>
      </c>
      <c r="O25" s="34">
        <v>0</v>
      </c>
      <c r="P25" s="34">
        <v>0</v>
      </c>
      <c r="Q25" s="34">
        <v>116.78980999999999</v>
      </c>
      <c r="R25" s="34">
        <v>0</v>
      </c>
      <c r="S25" s="34">
        <v>0</v>
      </c>
      <c r="T25" s="197">
        <f t="shared" si="0"/>
        <v>1359.37044</v>
      </c>
      <c r="U25" s="460">
        <f t="shared" si="1"/>
        <v>135.937044</v>
      </c>
    </row>
    <row r="26" spans="1:21" s="532" customFormat="1" ht="15">
      <c r="A26" s="525"/>
      <c r="B26" s="526" t="s">
        <v>124</v>
      </c>
      <c r="C26" s="527"/>
      <c r="D26" s="528"/>
      <c r="E26" s="529"/>
      <c r="F26" s="528"/>
      <c r="G26" s="528"/>
      <c r="H26" s="528"/>
      <c r="I26" s="528"/>
      <c r="J26" s="528"/>
      <c r="K26" s="528"/>
      <c r="L26" s="530"/>
      <c r="M26" s="528">
        <v>1382.98045</v>
      </c>
      <c r="N26" s="528">
        <v>-8.763480000000001</v>
      </c>
      <c r="O26" s="528">
        <v>-86.19156000000001</v>
      </c>
      <c r="P26" s="528">
        <v>0</v>
      </c>
      <c r="Q26" s="528">
        <v>77.36150999999998</v>
      </c>
      <c r="R26" s="528">
        <v>-7.23993</v>
      </c>
      <c r="S26" s="530">
        <v>0</v>
      </c>
      <c r="T26" s="524">
        <f t="shared" si="0"/>
        <v>1358.14699</v>
      </c>
      <c r="U26" s="531">
        <f t="shared" si="1"/>
        <v>135.814699</v>
      </c>
    </row>
    <row r="27" spans="1:21" s="131" customFormat="1" ht="15.75">
      <c r="A27" s="147"/>
      <c r="B27" s="432" t="s">
        <v>100</v>
      </c>
      <c r="C27" s="522"/>
      <c r="D27" s="430"/>
      <c r="E27" s="433"/>
      <c r="F27" s="430"/>
      <c r="G27" s="430"/>
      <c r="H27" s="430"/>
      <c r="I27" s="430"/>
      <c r="J27" s="430"/>
      <c r="K27" s="430"/>
      <c r="L27" s="431"/>
      <c r="M27" s="430">
        <v>30794.889060000034</v>
      </c>
      <c r="N27" s="430">
        <v>25727.669110000003</v>
      </c>
      <c r="O27" s="430">
        <v>25497.5659</v>
      </c>
      <c r="P27" s="430">
        <v>0</v>
      </c>
      <c r="Q27" s="430">
        <v>57658.48045999998</v>
      </c>
      <c r="R27" s="430">
        <v>45927.598000000005</v>
      </c>
      <c r="S27" s="431">
        <v>0</v>
      </c>
      <c r="T27" s="523">
        <f t="shared" si="0"/>
        <v>185606.20253</v>
      </c>
      <c r="U27" s="435"/>
    </row>
    <row r="28" spans="2:21" ht="15">
      <c r="B28" s="81" t="s">
        <v>101</v>
      </c>
      <c r="C28" s="420"/>
      <c r="D28" s="420"/>
      <c r="E28" s="103"/>
      <c r="F28" s="421"/>
      <c r="G28" s="422"/>
      <c r="H28" s="422"/>
      <c r="I28" s="422"/>
      <c r="J28" s="422"/>
      <c r="K28" s="422"/>
      <c r="L28" s="104"/>
      <c r="M28" s="78">
        <v>0.5891405837471867</v>
      </c>
      <c r="N28" s="78">
        <v>0.4921990129072362</v>
      </c>
      <c r="O28" s="78">
        <v>0.4877968817874464</v>
      </c>
      <c r="P28" s="78">
        <v>0</v>
      </c>
      <c r="Q28" s="78">
        <v>1.1030710573431795</v>
      </c>
      <c r="R28" s="78">
        <v>0.8786461884342992</v>
      </c>
      <c r="S28" s="78">
        <v>0</v>
      </c>
      <c r="T28" s="79">
        <f t="shared" si="0"/>
        <v>3.550853724219348</v>
      </c>
      <c r="U28" s="80"/>
    </row>
    <row r="29" spans="2:21" ht="15">
      <c r="B29" s="81" t="s">
        <v>133</v>
      </c>
      <c r="C29" s="420"/>
      <c r="D29" s="420"/>
      <c r="E29" s="103"/>
      <c r="F29" s="421"/>
      <c r="G29" s="422"/>
      <c r="H29" s="422"/>
      <c r="I29" s="422"/>
      <c r="J29" s="422"/>
      <c r="K29" s="422"/>
      <c r="L29" s="104"/>
      <c r="M29" s="82">
        <v>0.47021105237957506</v>
      </c>
      <c r="N29" s="82">
        <v>-0.0034050873093441434</v>
      </c>
      <c r="O29" s="82">
        <v>-0.033689953531946905</v>
      </c>
      <c r="P29" s="82" t="e">
        <v>#DIV/0!</v>
      </c>
      <c r="Q29" s="82">
        <v>0.013435221720365684</v>
      </c>
      <c r="R29" s="83"/>
      <c r="S29" s="83"/>
      <c r="T29" s="84"/>
      <c r="U29" s="462">
        <v>0.11384779612604079</v>
      </c>
    </row>
    <row r="30" spans="2:21" ht="15">
      <c r="B30" s="85" t="s">
        <v>134</v>
      </c>
      <c r="C30" s="1"/>
      <c r="D30" s="1"/>
      <c r="E30" s="106"/>
      <c r="F30" s="418"/>
      <c r="G30" s="417"/>
      <c r="H30" s="417"/>
      <c r="I30" s="417"/>
      <c r="J30" s="417"/>
      <c r="K30" s="417"/>
      <c r="L30" s="107"/>
      <c r="M30" s="86"/>
      <c r="N30" s="86"/>
      <c r="O30" s="86"/>
      <c r="P30" s="86"/>
      <c r="Q30" s="86"/>
      <c r="R30" s="87">
        <v>-0.001576130520158341</v>
      </c>
      <c r="S30" s="87" t="e">
        <v>#DIV/0!</v>
      </c>
      <c r="T30" s="88"/>
      <c r="U30" s="463" t="e">
        <f>SUM(R30:S30)</f>
        <v>#DIV/0!</v>
      </c>
    </row>
    <row r="31" spans="1:14" s="113" customFormat="1" ht="15">
      <c r="A31" s="89"/>
      <c r="B31" s="109"/>
      <c r="C31" s="110"/>
      <c r="D31" s="110"/>
      <c r="E31" s="110"/>
      <c r="F31" s="110"/>
      <c r="G31" s="110"/>
      <c r="H31" s="111"/>
      <c r="I31" s="111"/>
      <c r="J31" s="111"/>
      <c r="K31" s="111"/>
      <c r="L31" s="111"/>
      <c r="M31" s="110"/>
      <c r="N31" s="112"/>
    </row>
    <row r="32" ht="18">
      <c r="B32" s="114" t="s">
        <v>437</v>
      </c>
    </row>
    <row r="33" spans="1:20" s="131" customFormat="1" ht="21.75" customHeight="1">
      <c r="A33" s="147"/>
      <c r="B33" s="132"/>
      <c r="C33" s="133"/>
      <c r="D33" s="436" t="str">
        <f>State_Account_all!C4</f>
        <v>2.1.3.</v>
      </c>
      <c r="E33" s="399" t="str">
        <f>State_Account_all!E4</f>
        <v>2.3.1.</v>
      </c>
      <c r="F33" s="399" t="str">
        <f>State_Account_all!H4</f>
        <v>2.4.3.</v>
      </c>
      <c r="G33" s="400" t="str">
        <f>State_Account_all!I4</f>
        <v>3.1.1.</v>
      </c>
      <c r="H33" s="400" t="str">
        <f>State_Account_all!O4</f>
        <v>3.1.2.</v>
      </c>
      <c r="I33" s="400" t="str">
        <f>State_Account_all!R4</f>
        <v>3.1.3.</v>
      </c>
      <c r="J33" s="401" t="str">
        <f>State_Account_all!T4</f>
        <v>3.2.1.</v>
      </c>
      <c r="K33" s="401" t="str">
        <f>State_Account_all!X4</f>
        <v>3.2.2.</v>
      </c>
      <c r="L33" s="402" t="str">
        <f>State_Account_all!Z4</f>
        <v>3.3.1.</v>
      </c>
      <c r="M33" s="438" t="str">
        <f>State_Account_all!AB4</f>
        <v>4.1.1.</v>
      </c>
      <c r="N33" s="240" t="str">
        <f>State_Account_all!AK4</f>
        <v>4.1.2.</v>
      </c>
      <c r="O33" s="240" t="str">
        <f>State_Account_all!AR4</f>
        <v>4.2.1.</v>
      </c>
      <c r="P33" s="240" t="str">
        <f>State_Account_all!AV4</f>
        <v>4.2.2.</v>
      </c>
      <c r="Q33" s="240" t="str">
        <f>State_Account_all!AX4</f>
        <v>4.2.3.</v>
      </c>
      <c r="R33" s="241" t="str">
        <f>State_Account_all!BA4</f>
        <v>5.2.1.</v>
      </c>
      <c r="S33" s="241" t="str">
        <f>State_Account_all!BF4</f>
        <v>5.2.2.</v>
      </c>
      <c r="T33" s="434"/>
    </row>
    <row r="34" spans="1:20" s="131" customFormat="1" ht="214.5">
      <c r="A34" s="147"/>
      <c r="B34" s="263"/>
      <c r="C34" s="264"/>
      <c r="D34" s="437" t="str">
        <f>State_Account_all!C5</f>
        <v>s/t Rice fields</v>
      </c>
      <c r="E34" s="403" t="str">
        <f>State_Account_all!E5</f>
        <v>s/t Pastures/ Wtlds</v>
      </c>
      <c r="F34" s="403" t="str">
        <f>State_Account_all!H5</f>
        <v>s/t Land principally occupied by agriculture, with significant areas of natural vegetation/ Wtlds</v>
      </c>
      <c r="G34" s="404" t="str">
        <f>State_Account_all!I5</f>
        <v>s/t Broad-leaved forest/ Wtlds</v>
      </c>
      <c r="H34" s="404" t="str">
        <f>State_Account_all!O5</f>
        <v>s/t Coniferous forest/ Wtlds</v>
      </c>
      <c r="I34" s="404" t="str">
        <f>State_Account_all!R5</f>
        <v>s/t Mixed forest/ Wtlds</v>
      </c>
      <c r="J34" s="405" t="str">
        <f>State_Account_all!T5</f>
        <v>s/t Natural grassland/ Wtlds</v>
      </c>
      <c r="K34" s="405" t="str">
        <f>State_Account_all!X5</f>
        <v>s/t Moors and heathland/ Wtlds</v>
      </c>
      <c r="L34" s="406" t="str">
        <f>State_Account_all!Z5</f>
        <v>s/t Beaches, dunes, sand plains/ Wtlds</v>
      </c>
      <c r="M34" s="439" t="str">
        <f>State_Account_all!AB5</f>
        <v>s/t Inland marshes</v>
      </c>
      <c r="N34" s="269" t="str">
        <f>State_Account_all!AK5</f>
        <v>s/t Peatbogs</v>
      </c>
      <c r="O34" s="269" t="str">
        <f>State_Account_all!AR5</f>
        <v>s/t s/talt marshes</v>
      </c>
      <c r="P34" s="269" t="str">
        <f>State_Account_all!AV5</f>
        <v>s/t s/talines</v>
      </c>
      <c r="Q34" s="269" t="str">
        <f>State_Account_all!AX5</f>
        <v>s/t Intertidal flats</v>
      </c>
      <c r="R34" s="270" t="str">
        <f>State_Account_all!BA5</f>
        <v>s/t Coastal lagoons</v>
      </c>
      <c r="S34" s="270" t="str">
        <f>State_Account_all!BF5</f>
        <v>s/t Estuaries</v>
      </c>
      <c r="T34" s="457" t="s">
        <v>95</v>
      </c>
    </row>
    <row r="35" spans="1:20" s="131" customFormat="1" ht="15.75">
      <c r="A35" s="147"/>
      <c r="B35" s="317" t="str">
        <f>State_Account_all!A7</f>
        <v>BALANCE OF ECOSYSTEMS STOCKS</v>
      </c>
      <c r="C35" s="318"/>
      <c r="D35" s="319"/>
      <c r="E35" s="440"/>
      <c r="F35" s="319"/>
      <c r="G35" s="319"/>
      <c r="H35" s="319"/>
      <c r="I35" s="319"/>
      <c r="J35" s="319"/>
      <c r="K35" s="319"/>
      <c r="L35" s="320"/>
      <c r="M35" s="319"/>
      <c r="N35" s="319"/>
      <c r="O35" s="319"/>
      <c r="P35" s="319"/>
      <c r="Q35" s="319"/>
      <c r="R35" s="319"/>
      <c r="S35" s="320"/>
      <c r="T35" s="514"/>
    </row>
    <row r="36" spans="1:20" s="131" customFormat="1" ht="15">
      <c r="A36" s="147"/>
      <c r="B36" s="313" t="str">
        <f>State_Account_all!A25</f>
        <v>1.A Net change in surface 1990-2000 </v>
      </c>
      <c r="C36" s="281" t="str">
        <f>State_Account_all!B25</f>
        <v>hectares</v>
      </c>
      <c r="D36" s="273">
        <f>State_Account_all!C25</f>
        <v>0</v>
      </c>
      <c r="E36" s="441">
        <f>State_Account_all!D25</f>
        <v>0</v>
      </c>
      <c r="F36" s="407">
        <f>State_Account_all!E25</f>
        <v>0</v>
      </c>
      <c r="G36" s="407">
        <f>State_Account_all!F25</f>
        <v>0</v>
      </c>
      <c r="H36" s="407">
        <f>State_Account_all!G25</f>
        <v>0</v>
      </c>
      <c r="I36" s="407">
        <f>State_Account_all!H25</f>
        <v>0</v>
      </c>
      <c r="J36" s="407">
        <f>State_Account_all!I25</f>
        <v>0</v>
      </c>
      <c r="K36" s="407">
        <f>State_Account_all!J25</f>
        <v>0</v>
      </c>
      <c r="L36" s="442">
        <f>State_Account_all!K25</f>
        <v>0</v>
      </c>
      <c r="M36" s="496">
        <f>M26</f>
        <v>1382.98045</v>
      </c>
      <c r="N36" s="497">
        <f aca="true" t="shared" si="2" ref="N36:S36">N26</f>
        <v>-8.763480000000001</v>
      </c>
      <c r="O36" s="497">
        <f t="shared" si="2"/>
        <v>-86.19156000000001</v>
      </c>
      <c r="P36" s="497">
        <f t="shared" si="2"/>
        <v>0</v>
      </c>
      <c r="Q36" s="497">
        <f t="shared" si="2"/>
        <v>77.36150999999998</v>
      </c>
      <c r="R36" s="497">
        <f t="shared" si="2"/>
        <v>-7.23993</v>
      </c>
      <c r="S36" s="498">
        <f t="shared" si="2"/>
        <v>0</v>
      </c>
      <c r="T36" s="434"/>
    </row>
    <row r="37" spans="1:20" s="131" customFormat="1" ht="15">
      <c r="A37" s="147"/>
      <c r="B37" s="315" t="str">
        <f>State_Account_all!A9</f>
        <v>Total surface 1990</v>
      </c>
      <c r="C37" s="282" t="str">
        <f>State_Account_all!B9</f>
        <v>hectares</v>
      </c>
      <c r="D37" s="274">
        <f>State_Account_all!C9</f>
        <v>0</v>
      </c>
      <c r="E37" s="443">
        <f>State_Account_all!D9</f>
        <v>0</v>
      </c>
      <c r="F37" s="408">
        <f>State_Account_all!E9</f>
        <v>0</v>
      </c>
      <c r="G37" s="408">
        <f>State_Account_all!F9</f>
        <v>0</v>
      </c>
      <c r="H37" s="408">
        <f>State_Account_all!G9</f>
        <v>0</v>
      </c>
      <c r="I37" s="408">
        <f>State_Account_all!H9</f>
        <v>0</v>
      </c>
      <c r="J37" s="408">
        <f>State_Account_all!I9</f>
        <v>0</v>
      </c>
      <c r="K37" s="408">
        <f>State_Account_all!J9</f>
        <v>0</v>
      </c>
      <c r="L37" s="444">
        <f>State_Account_all!K9</f>
        <v>0</v>
      </c>
      <c r="M37" s="499">
        <f aca="true" t="shared" si="3" ref="M37:S38">M8</f>
        <v>29411.908610000035</v>
      </c>
      <c r="N37" s="494">
        <f t="shared" si="3"/>
        <v>25736.43259</v>
      </c>
      <c r="O37" s="494">
        <f t="shared" si="3"/>
        <v>25583.75746</v>
      </c>
      <c r="P37" s="494">
        <f t="shared" si="3"/>
        <v>0</v>
      </c>
      <c r="Q37" s="494">
        <f t="shared" si="3"/>
        <v>57581.118949999975</v>
      </c>
      <c r="R37" s="494">
        <f t="shared" si="3"/>
        <v>45934.83793000001</v>
      </c>
      <c r="S37" s="500">
        <f t="shared" si="3"/>
        <v>0</v>
      </c>
      <c r="T37" s="513"/>
    </row>
    <row r="38" spans="1:20" s="131" customFormat="1" ht="15">
      <c r="A38" s="147"/>
      <c r="B38" s="315" t="str">
        <f>State_Account_all!A13</f>
        <v>Consumption of 1990 area</v>
      </c>
      <c r="C38" s="282" t="str">
        <f>State_Account_all!B13</f>
        <v>hectares</v>
      </c>
      <c r="D38" s="274"/>
      <c r="E38" s="443"/>
      <c r="F38" s="408"/>
      <c r="G38" s="408"/>
      <c r="H38" s="408"/>
      <c r="I38" s="408"/>
      <c r="J38" s="408"/>
      <c r="K38" s="408"/>
      <c r="L38" s="444"/>
      <c r="M38" s="501">
        <f t="shared" si="3"/>
        <v>30.36044</v>
      </c>
      <c r="N38" s="495">
        <f t="shared" si="3"/>
        <v>53.298280000000005</v>
      </c>
      <c r="O38" s="495">
        <f t="shared" si="3"/>
        <v>86.19156000000001</v>
      </c>
      <c r="P38" s="495">
        <f t="shared" si="3"/>
        <v>0</v>
      </c>
      <c r="Q38" s="495">
        <f t="shared" si="3"/>
        <v>39.4283</v>
      </c>
      <c r="R38" s="495">
        <f t="shared" si="3"/>
        <v>7.23993</v>
      </c>
      <c r="S38" s="502">
        <f t="shared" si="3"/>
        <v>0</v>
      </c>
      <c r="T38" s="513"/>
    </row>
    <row r="39" spans="1:20" s="131" customFormat="1" ht="15">
      <c r="A39" s="147"/>
      <c r="B39" s="315" t="str">
        <f>State_Account_all!A17</f>
        <v>Formation of new area 2000</v>
      </c>
      <c r="C39" s="282" t="str">
        <f>State_Account_all!B17</f>
        <v>hectares</v>
      </c>
      <c r="D39" s="274"/>
      <c r="E39" s="443"/>
      <c r="F39" s="408"/>
      <c r="G39" s="408"/>
      <c r="H39" s="408"/>
      <c r="I39" s="408"/>
      <c r="J39" s="408"/>
      <c r="K39" s="408"/>
      <c r="L39" s="444"/>
      <c r="M39" s="501">
        <f>M18</f>
        <v>1413.34089</v>
      </c>
      <c r="N39" s="495">
        <f aca="true" t="shared" si="4" ref="N39:S39">N18</f>
        <v>44.534800000000004</v>
      </c>
      <c r="O39" s="495">
        <f t="shared" si="4"/>
        <v>0</v>
      </c>
      <c r="P39" s="495">
        <f t="shared" si="4"/>
        <v>0</v>
      </c>
      <c r="Q39" s="495">
        <f t="shared" si="4"/>
        <v>116.78980999999999</v>
      </c>
      <c r="R39" s="495">
        <f t="shared" si="4"/>
        <v>0</v>
      </c>
      <c r="S39" s="502">
        <f t="shared" si="4"/>
        <v>0</v>
      </c>
      <c r="T39" s="513"/>
    </row>
    <row r="40" spans="1:20" s="131" customFormat="1" ht="15">
      <c r="A40" s="147"/>
      <c r="B40" s="315" t="str">
        <f>State_Account_all!A21</f>
        <v>Total surface 2000</v>
      </c>
      <c r="C40" s="282" t="str">
        <f>State_Account_all!B17</f>
        <v>hectares</v>
      </c>
      <c r="D40" s="274">
        <f>State_Account_all!C17</f>
        <v>0</v>
      </c>
      <c r="E40" s="443">
        <f>State_Account_all!D17</f>
        <v>0</v>
      </c>
      <c r="F40" s="408">
        <f>State_Account_all!E17</f>
        <v>0</v>
      </c>
      <c r="G40" s="408">
        <f>State_Account_all!F17</f>
        <v>0</v>
      </c>
      <c r="H40" s="408">
        <f>State_Account_all!G17</f>
        <v>0</v>
      </c>
      <c r="I40" s="408">
        <f>State_Account_all!H17</f>
        <v>0</v>
      </c>
      <c r="J40" s="408">
        <f>State_Account_all!I17</f>
        <v>0</v>
      </c>
      <c r="K40" s="408">
        <f>State_Account_all!J17</f>
        <v>0</v>
      </c>
      <c r="L40" s="444">
        <f>State_Account_all!K17</f>
        <v>0</v>
      </c>
      <c r="M40" s="503">
        <f>M27</f>
        <v>30794.889060000034</v>
      </c>
      <c r="N40" s="344">
        <f aca="true" t="shared" si="5" ref="N40:S40">N27</f>
        <v>25727.669110000003</v>
      </c>
      <c r="O40" s="344">
        <f t="shared" si="5"/>
        <v>25497.5659</v>
      </c>
      <c r="P40" s="344">
        <f t="shared" si="5"/>
        <v>0</v>
      </c>
      <c r="Q40" s="344">
        <f t="shared" si="5"/>
        <v>57658.48045999998</v>
      </c>
      <c r="R40" s="344">
        <f t="shared" si="5"/>
        <v>45927.598000000005</v>
      </c>
      <c r="S40" s="504">
        <f t="shared" si="5"/>
        <v>0</v>
      </c>
      <c r="T40" s="513"/>
    </row>
    <row r="41" spans="1:20" s="131" customFormat="1" ht="15">
      <c r="A41" s="147"/>
      <c r="B41" s="313" t="str">
        <f>State_Account_all!A46</f>
        <v>2.A Net change in number of units 1990-2000</v>
      </c>
      <c r="C41" s="281" t="str">
        <f>State_Account_all!B46</f>
        <v>ecosystems</v>
      </c>
      <c r="D41" s="273">
        <f>State_Account_all!C46</f>
        <v>0</v>
      </c>
      <c r="E41" s="441">
        <f>State_Account_all!D46</f>
        <v>0</v>
      </c>
      <c r="F41" s="407">
        <f>State_Account_all!E46</f>
        <v>0</v>
      </c>
      <c r="G41" s="407">
        <f>State_Account_all!F46</f>
        <v>0</v>
      </c>
      <c r="H41" s="407">
        <f>State_Account_all!G46</f>
        <v>0</v>
      </c>
      <c r="I41" s="407">
        <f>State_Account_all!H46</f>
        <v>0</v>
      </c>
      <c r="J41" s="407">
        <f>State_Account_all!I46</f>
        <v>0</v>
      </c>
      <c r="K41" s="407">
        <f>State_Account_all!J46</f>
        <v>0</v>
      </c>
      <c r="L41" s="442">
        <f>State_Account_all!K46</f>
        <v>0</v>
      </c>
      <c r="M41" s="271">
        <f>State_Account_all!L46</f>
        <v>0</v>
      </c>
      <c r="N41" s="273">
        <f>State_Account_all!M46</f>
        <v>0</v>
      </c>
      <c r="O41" s="273">
        <f>State_Account_all!N46</f>
        <v>0</v>
      </c>
      <c r="P41" s="273">
        <f>State_Account_all!O46</f>
        <v>0</v>
      </c>
      <c r="Q41" s="273">
        <f>State_Account_all!P46</f>
        <v>0</v>
      </c>
      <c r="R41" s="273">
        <f>State_Account_all!Q46</f>
        <v>0</v>
      </c>
      <c r="S41" s="281">
        <f>State_Account_all!R46</f>
        <v>0</v>
      </c>
      <c r="T41" s="513"/>
    </row>
    <row r="42" spans="1:20" s="131" customFormat="1" ht="15">
      <c r="A42" s="147"/>
      <c r="B42" s="315" t="str">
        <f>State_Account_all!A30</f>
        <v>Total number of units 1990</v>
      </c>
      <c r="C42" s="282" t="str">
        <f>State_Account_all!B30</f>
        <v>ecosystems</v>
      </c>
      <c r="D42" s="274">
        <f>State_Account_all!C30</f>
        <v>0</v>
      </c>
      <c r="E42" s="443">
        <f>State_Account_all!D30</f>
        <v>0</v>
      </c>
      <c r="F42" s="408">
        <f>State_Account_all!E30</f>
        <v>0</v>
      </c>
      <c r="G42" s="408">
        <f>State_Account_all!F30</f>
        <v>0</v>
      </c>
      <c r="H42" s="408">
        <f>State_Account_all!G30</f>
        <v>0</v>
      </c>
      <c r="I42" s="408">
        <f>State_Account_all!H30</f>
        <v>0</v>
      </c>
      <c r="J42" s="408">
        <f>State_Account_all!I30</f>
        <v>0</v>
      </c>
      <c r="K42" s="408">
        <f>State_Account_all!J30</f>
        <v>0</v>
      </c>
      <c r="L42" s="444">
        <f>State_Account_all!K30</f>
        <v>0</v>
      </c>
      <c r="M42" s="505">
        <f>State_Account_all!L30</f>
        <v>0</v>
      </c>
      <c r="N42" s="274">
        <f>State_Account_all!M30</f>
        <v>0</v>
      </c>
      <c r="O42" s="274">
        <f>State_Account_all!N30</f>
        <v>0</v>
      </c>
      <c r="P42" s="274">
        <f>State_Account_all!O30</f>
        <v>0</v>
      </c>
      <c r="Q42" s="274">
        <f>State_Account_all!P30</f>
        <v>0</v>
      </c>
      <c r="R42" s="274">
        <f>State_Account_all!Q30</f>
        <v>0</v>
      </c>
      <c r="S42" s="282">
        <f>State_Account_all!R30</f>
        <v>0</v>
      </c>
      <c r="T42" s="513"/>
    </row>
    <row r="43" spans="1:20" s="131" customFormat="1" ht="15">
      <c r="A43" s="147"/>
      <c r="B43" s="315" t="str">
        <f>State_Account_all!A34</f>
        <v>Consumption of 1990 units</v>
      </c>
      <c r="C43" s="282" t="str">
        <f>State_Account_all!B34</f>
        <v>ecosystems</v>
      </c>
      <c r="D43" s="274"/>
      <c r="E43" s="443"/>
      <c r="F43" s="408"/>
      <c r="G43" s="408"/>
      <c r="H43" s="408"/>
      <c r="I43" s="408"/>
      <c r="J43" s="408"/>
      <c r="K43" s="408"/>
      <c r="L43" s="444"/>
      <c r="M43" s="505"/>
      <c r="N43" s="274"/>
      <c r="O43" s="274"/>
      <c r="P43" s="274"/>
      <c r="Q43" s="274"/>
      <c r="R43" s="274"/>
      <c r="S43" s="282"/>
      <c r="T43" s="513"/>
    </row>
    <row r="44" spans="1:20" s="131" customFormat="1" ht="15">
      <c r="A44" s="147"/>
      <c r="B44" s="315" t="str">
        <f>State_Account_all!A38</f>
        <v>Formation of new units 2000</v>
      </c>
      <c r="C44" s="282" t="str">
        <f>State_Account_all!B38</f>
        <v>ecosystems</v>
      </c>
      <c r="D44" s="274"/>
      <c r="E44" s="443"/>
      <c r="F44" s="408"/>
      <c r="G44" s="408"/>
      <c r="H44" s="408"/>
      <c r="I44" s="408"/>
      <c r="J44" s="408"/>
      <c r="K44" s="408"/>
      <c r="L44" s="444"/>
      <c r="M44" s="505"/>
      <c r="N44" s="274"/>
      <c r="O44" s="274"/>
      <c r="P44" s="274"/>
      <c r="Q44" s="274"/>
      <c r="R44" s="274"/>
      <c r="S44" s="282"/>
      <c r="T44" s="513"/>
    </row>
    <row r="45" spans="1:20" s="131" customFormat="1" ht="15">
      <c r="A45" s="147"/>
      <c r="B45" s="315" t="str">
        <f>State_Account_all!A42</f>
        <v>Total number of units 2000</v>
      </c>
      <c r="C45" s="282" t="str">
        <f>State_Account_all!B42</f>
        <v>ecosystems</v>
      </c>
      <c r="D45" s="274">
        <f>State_Account_all!C42</f>
        <v>0</v>
      </c>
      <c r="E45" s="443">
        <f>State_Account_all!D42</f>
        <v>0</v>
      </c>
      <c r="F45" s="408">
        <f>State_Account_all!E42</f>
        <v>0</v>
      </c>
      <c r="G45" s="408">
        <f>State_Account_all!F42</f>
        <v>0</v>
      </c>
      <c r="H45" s="408">
        <f>State_Account_all!G42</f>
        <v>0</v>
      </c>
      <c r="I45" s="408">
        <f>State_Account_all!H42</f>
        <v>0</v>
      </c>
      <c r="J45" s="408">
        <f>State_Account_all!I42</f>
        <v>0</v>
      </c>
      <c r="K45" s="408">
        <f>State_Account_all!J42</f>
        <v>0</v>
      </c>
      <c r="L45" s="444">
        <f>State_Account_all!K42</f>
        <v>0</v>
      </c>
      <c r="M45" s="505">
        <f>State_Account_all!L42</f>
        <v>0</v>
      </c>
      <c r="N45" s="274">
        <f>State_Account_all!M42</f>
        <v>0</v>
      </c>
      <c r="O45" s="274">
        <f>State_Account_all!N42</f>
        <v>0</v>
      </c>
      <c r="P45" s="274">
        <f>State_Account_all!O42</f>
        <v>0</v>
      </c>
      <c r="Q45" s="274">
        <f>State_Account_all!P42</f>
        <v>0</v>
      </c>
      <c r="R45" s="274">
        <f>State_Account_all!Q42</f>
        <v>0</v>
      </c>
      <c r="S45" s="282">
        <f>State_Account_all!R42</f>
        <v>0</v>
      </c>
      <c r="T45" s="513"/>
    </row>
    <row r="46" spans="1:20" s="131" customFormat="1" ht="15">
      <c r="A46" s="147"/>
      <c r="B46" s="313" t="str">
        <f>State_Account_all!A50</f>
        <v>1/2.A Change in average size 1990-2000</v>
      </c>
      <c r="C46" s="281" t="str">
        <f>State_Account_all!B50</f>
        <v>ha/nb</v>
      </c>
      <c r="D46" s="273">
        <f>State_Account_all!C50</f>
        <v>0</v>
      </c>
      <c r="E46" s="441">
        <f>State_Account_all!D50</f>
        <v>0</v>
      </c>
      <c r="F46" s="407">
        <f>State_Account_all!E50</f>
        <v>0</v>
      </c>
      <c r="G46" s="407">
        <f>State_Account_all!F50</f>
        <v>0</v>
      </c>
      <c r="H46" s="407">
        <f>State_Account_all!G50</f>
        <v>0</v>
      </c>
      <c r="I46" s="407">
        <f>State_Account_all!H50</f>
        <v>0</v>
      </c>
      <c r="J46" s="407">
        <f>State_Account_all!I50</f>
        <v>0</v>
      </c>
      <c r="K46" s="407">
        <f>State_Account_all!J50</f>
        <v>0</v>
      </c>
      <c r="L46" s="442">
        <f>State_Account_all!K50</f>
        <v>0</v>
      </c>
      <c r="M46" s="271">
        <f>State_Account_all!L50</f>
        <v>0</v>
      </c>
      <c r="N46" s="273">
        <f>State_Account_all!M50</f>
        <v>0</v>
      </c>
      <c r="O46" s="273">
        <f>State_Account_all!N50</f>
        <v>0</v>
      </c>
      <c r="P46" s="273">
        <f>State_Account_all!O50</f>
        <v>0</v>
      </c>
      <c r="Q46" s="273">
        <f>State_Account_all!P50</f>
        <v>0</v>
      </c>
      <c r="R46" s="273">
        <f>State_Account_all!Q50</f>
        <v>0</v>
      </c>
      <c r="S46" s="281">
        <f>State_Account_all!R50</f>
        <v>0</v>
      </c>
      <c r="T46" s="513"/>
    </row>
    <row r="47" spans="1:20" s="131" customFormat="1" ht="15">
      <c r="A47" s="147"/>
      <c r="B47" s="313" t="str">
        <f>State_Account_all!A51</f>
        <v>1/2.B Change in average size 1990-2000</v>
      </c>
      <c r="C47" s="281" t="str">
        <f>State_Account_all!B51</f>
        <v>%</v>
      </c>
      <c r="D47" s="273">
        <f>State_Account_all!C51</f>
        <v>0</v>
      </c>
      <c r="E47" s="441">
        <f>State_Account_all!D51</f>
        <v>0</v>
      </c>
      <c r="F47" s="407">
        <f>State_Account_all!E51</f>
        <v>0</v>
      </c>
      <c r="G47" s="407">
        <f>State_Account_all!F51</f>
        <v>0</v>
      </c>
      <c r="H47" s="407">
        <f>State_Account_all!G51</f>
        <v>0</v>
      </c>
      <c r="I47" s="407">
        <f>State_Account_all!H51</f>
        <v>0</v>
      </c>
      <c r="J47" s="407">
        <f>State_Account_all!I51</f>
        <v>0</v>
      </c>
      <c r="K47" s="407">
        <f>State_Account_all!J51</f>
        <v>0</v>
      </c>
      <c r="L47" s="442">
        <f>State_Account_all!K51</f>
        <v>0</v>
      </c>
      <c r="M47" s="326">
        <f>State_Account_all!L51</f>
        <v>0</v>
      </c>
      <c r="N47" s="286">
        <f>State_Account_all!M51</f>
        <v>0</v>
      </c>
      <c r="O47" s="286">
        <f>State_Account_all!N51</f>
        <v>0</v>
      </c>
      <c r="P47" s="286">
        <f>State_Account_all!O51</f>
        <v>0</v>
      </c>
      <c r="Q47" s="286">
        <f>State_Account_all!P51</f>
        <v>0</v>
      </c>
      <c r="R47" s="286">
        <f>State_Account_all!Q51</f>
        <v>0</v>
      </c>
      <c r="S47" s="287">
        <f>State_Account_all!R51</f>
        <v>0</v>
      </c>
      <c r="T47" s="458"/>
    </row>
    <row r="48" spans="1:20" s="131" customFormat="1" ht="15.75">
      <c r="A48" s="147"/>
      <c r="B48" s="317" t="s">
        <v>356</v>
      </c>
      <c r="C48" s="318"/>
      <c r="D48" s="319"/>
      <c r="E48" s="440"/>
      <c r="F48" s="319"/>
      <c r="G48" s="319"/>
      <c r="H48" s="319"/>
      <c r="I48" s="319"/>
      <c r="J48" s="319"/>
      <c r="K48" s="319"/>
      <c r="L48" s="320"/>
      <c r="M48" s="319"/>
      <c r="N48" s="319"/>
      <c r="O48" s="319"/>
      <c r="P48" s="319"/>
      <c r="Q48" s="319"/>
      <c r="R48" s="319"/>
      <c r="S48" s="320"/>
      <c r="T48" s="514"/>
    </row>
    <row r="49" spans="1:20" s="131" customFormat="1" ht="15">
      <c r="A49" s="147"/>
      <c r="B49" s="380" t="str">
        <f>State_Account_all!A52</f>
        <v>STABILITY OF PATTERNS &amp; SUBSTRATES</v>
      </c>
      <c r="C49" s="291"/>
      <c r="D49" s="277"/>
      <c r="E49" s="445"/>
      <c r="F49" s="409"/>
      <c r="G49" s="410"/>
      <c r="H49" s="410"/>
      <c r="I49" s="410"/>
      <c r="J49" s="411"/>
      <c r="K49" s="411"/>
      <c r="L49" s="446"/>
      <c r="M49" s="278"/>
      <c r="N49" s="278"/>
      <c r="O49" s="278"/>
      <c r="P49" s="278"/>
      <c r="Q49" s="278"/>
      <c r="R49" s="279"/>
      <c r="S49" s="280"/>
      <c r="T49" s="434"/>
    </row>
    <row r="50" spans="1:20" s="131" customFormat="1" ht="15">
      <c r="A50" s="147"/>
      <c r="B50" s="313" t="str">
        <f>State_Account_all!A62</f>
        <v>3A. Index of change in fragmentation 1990-2000</v>
      </c>
      <c r="C50" s="187" t="str">
        <f>State_Account_all!B62</f>
        <v>%</v>
      </c>
      <c r="D50" s="273">
        <f>State_Account_all!C62</f>
        <v>0</v>
      </c>
      <c r="E50" s="441">
        <f>State_Account_all!D62</f>
        <v>0</v>
      </c>
      <c r="F50" s="407">
        <f>State_Account_all!E62</f>
        <v>0</v>
      </c>
      <c r="G50" s="407">
        <f>State_Account_all!F62</f>
        <v>0</v>
      </c>
      <c r="H50" s="407">
        <f>State_Account_all!G62</f>
        <v>0</v>
      </c>
      <c r="I50" s="407">
        <f>State_Account_all!H62</f>
        <v>0</v>
      </c>
      <c r="J50" s="407">
        <f>State_Account_all!I62</f>
        <v>0</v>
      </c>
      <c r="K50" s="407">
        <f>State_Account_all!J62</f>
        <v>0</v>
      </c>
      <c r="L50" s="442">
        <f>State_Account_all!K62</f>
        <v>0</v>
      </c>
      <c r="M50" s="273">
        <f>State_Account_all!L62</f>
        <v>0</v>
      </c>
      <c r="N50" s="273">
        <f>State_Account_all!M62</f>
        <v>0</v>
      </c>
      <c r="O50" s="273">
        <f>State_Account_all!N62</f>
        <v>0</v>
      </c>
      <c r="P50" s="273">
        <f>State_Account_all!O62</f>
        <v>0</v>
      </c>
      <c r="Q50" s="273">
        <f>State_Account_all!P62</f>
        <v>0</v>
      </c>
      <c r="R50" s="273">
        <f>State_Account_all!Q62</f>
        <v>0</v>
      </c>
      <c r="S50" s="281">
        <f>State_Account_all!R62</f>
        <v>0</v>
      </c>
      <c r="T50" s="513"/>
    </row>
    <row r="51" spans="1:20" s="131" customFormat="1" ht="15">
      <c r="A51" s="147"/>
      <c r="B51" s="313" t="str">
        <f>State_Account_all!A72</f>
        <v>4A. Index of change in ecological connectivity 1990-2000</v>
      </c>
      <c r="C51" s="187" t="str">
        <f>State_Account_all!B72</f>
        <v>%</v>
      </c>
      <c r="D51" s="273">
        <f>State_Account_all!C72</f>
        <v>0</v>
      </c>
      <c r="E51" s="441">
        <f>State_Account_all!D72</f>
        <v>0</v>
      </c>
      <c r="F51" s="407">
        <f>State_Account_all!E72</f>
        <v>0</v>
      </c>
      <c r="G51" s="407">
        <f>State_Account_all!F72</f>
        <v>0</v>
      </c>
      <c r="H51" s="407">
        <f>State_Account_all!G72</f>
        <v>0</v>
      </c>
      <c r="I51" s="407">
        <f>State_Account_all!H72</f>
        <v>0</v>
      </c>
      <c r="J51" s="407">
        <f>State_Account_all!I72</f>
        <v>0</v>
      </c>
      <c r="K51" s="407">
        <f>State_Account_all!J72</f>
        <v>0</v>
      </c>
      <c r="L51" s="442">
        <f>State_Account_all!K72</f>
        <v>0</v>
      </c>
      <c r="M51" s="273">
        <f>State_Account_all!L72</f>
        <v>0</v>
      </c>
      <c r="N51" s="273">
        <f>State_Account_all!M72</f>
        <v>0</v>
      </c>
      <c r="O51" s="273">
        <f>State_Account_all!N72</f>
        <v>0</v>
      </c>
      <c r="P51" s="273">
        <f>State_Account_all!O72</f>
        <v>0</v>
      </c>
      <c r="Q51" s="273">
        <f>State_Account_all!P72</f>
        <v>0</v>
      </c>
      <c r="R51" s="273">
        <f>State_Account_all!Q72</f>
        <v>0</v>
      </c>
      <c r="S51" s="281">
        <f>State_Account_all!R72</f>
        <v>0</v>
      </c>
      <c r="T51" s="513"/>
    </row>
    <row r="52" spans="1:20" s="131" customFormat="1" ht="15">
      <c r="A52" s="147"/>
      <c r="B52" s="313" t="str">
        <f>State_Account_all!A82</f>
        <v>5A. Index of change in landscape ecological bakground 1990-2000</v>
      </c>
      <c r="C52" s="187" t="str">
        <f>State_Account_all!B82</f>
        <v>%</v>
      </c>
      <c r="D52" s="273">
        <f>State_Account_all!C82</f>
        <v>0</v>
      </c>
      <c r="E52" s="441">
        <f>State_Account_all!D82</f>
        <v>0</v>
      </c>
      <c r="F52" s="407">
        <f>State_Account_all!E82</f>
        <v>0</v>
      </c>
      <c r="G52" s="407">
        <f>State_Account_all!F82</f>
        <v>0</v>
      </c>
      <c r="H52" s="407">
        <f>State_Account_all!G82</f>
        <v>0</v>
      </c>
      <c r="I52" s="407">
        <f>State_Account_all!H82</f>
        <v>0</v>
      </c>
      <c r="J52" s="407">
        <f>State_Account_all!I82</f>
        <v>0</v>
      </c>
      <c r="K52" s="407">
        <f>State_Account_all!J82</f>
        <v>0</v>
      </c>
      <c r="L52" s="442">
        <f>State_Account_all!K82</f>
        <v>0</v>
      </c>
      <c r="M52" s="273">
        <f>State_Account_all!L82</f>
        <v>0</v>
      </c>
      <c r="N52" s="273">
        <f>State_Account_all!M82</f>
        <v>0</v>
      </c>
      <c r="O52" s="273">
        <f>State_Account_all!N82</f>
        <v>0</v>
      </c>
      <c r="P52" s="273">
        <f>State_Account_all!O82</f>
        <v>0</v>
      </c>
      <c r="Q52" s="273">
        <f>State_Account_all!P82</f>
        <v>0</v>
      </c>
      <c r="R52" s="273">
        <f>State_Account_all!Q82</f>
        <v>0</v>
      </c>
      <c r="S52" s="281">
        <f>State_Account_all!R82</f>
        <v>0</v>
      </c>
      <c r="T52" s="513"/>
    </row>
    <row r="53" spans="1:20" s="131" customFormat="1" ht="15">
      <c r="A53" s="147"/>
      <c r="B53" s="313" t="str">
        <f>State_Account_all!A92</f>
        <v>6A. Index of change in texture diversity 1990-2000</v>
      </c>
      <c r="C53" s="187" t="str">
        <f>State_Account_all!B92</f>
        <v>%</v>
      </c>
      <c r="D53" s="273">
        <f>State_Account_all!C92</f>
        <v>0</v>
      </c>
      <c r="E53" s="441">
        <f>State_Account_all!D92</f>
        <v>0</v>
      </c>
      <c r="F53" s="407">
        <f>State_Account_all!E92</f>
        <v>0</v>
      </c>
      <c r="G53" s="407">
        <f>State_Account_all!F92</f>
        <v>0</v>
      </c>
      <c r="H53" s="407">
        <f>State_Account_all!G92</f>
        <v>0</v>
      </c>
      <c r="I53" s="407">
        <f>State_Account_all!H92</f>
        <v>0</v>
      </c>
      <c r="J53" s="407">
        <f>State_Account_all!I92</f>
        <v>0</v>
      </c>
      <c r="K53" s="407">
        <f>State_Account_all!J92</f>
        <v>0</v>
      </c>
      <c r="L53" s="442">
        <f>State_Account_all!K92</f>
        <v>0</v>
      </c>
      <c r="M53" s="273">
        <f>State_Account_all!L92</f>
        <v>0</v>
      </c>
      <c r="N53" s="273">
        <f>State_Account_all!M92</f>
        <v>0</v>
      </c>
      <c r="O53" s="273">
        <f>State_Account_all!N92</f>
        <v>0</v>
      </c>
      <c r="P53" s="273">
        <f>State_Account_all!O92</f>
        <v>0</v>
      </c>
      <c r="Q53" s="273">
        <f>State_Account_all!P92</f>
        <v>0</v>
      </c>
      <c r="R53" s="273">
        <f>State_Account_all!Q92</f>
        <v>0</v>
      </c>
      <c r="S53" s="281">
        <f>State_Account_all!R92</f>
        <v>0</v>
      </c>
      <c r="T53" s="513"/>
    </row>
    <row r="54" spans="2:20" ht="15">
      <c r="B54" s="313" t="str">
        <f>State_Account_all!A114</f>
        <v>7.A Overall diagnosis of water distress </v>
      </c>
      <c r="C54" s="188" t="str">
        <f>State_Account_all!B114</f>
        <v>ha weighted by coefficient</v>
      </c>
      <c r="D54" s="275">
        <f>State_Account_all!C114</f>
        <v>0</v>
      </c>
      <c r="E54" s="447">
        <f>State_Account_all!D114</f>
        <v>0</v>
      </c>
      <c r="F54" s="412">
        <f>State_Account_all!E114</f>
        <v>0</v>
      </c>
      <c r="G54" s="412">
        <f>State_Account_all!F114</f>
        <v>0</v>
      </c>
      <c r="H54" s="412">
        <f>State_Account_all!G114</f>
        <v>0</v>
      </c>
      <c r="I54" s="412">
        <f>State_Account_all!H114</f>
        <v>0</v>
      </c>
      <c r="J54" s="412">
        <f>State_Account_all!I114</f>
        <v>0</v>
      </c>
      <c r="K54" s="412">
        <f>State_Account_all!J114</f>
        <v>0</v>
      </c>
      <c r="L54" s="448">
        <f>State_Account_all!K114</f>
        <v>0</v>
      </c>
      <c r="M54" s="275">
        <f>State_Account_all!L114</f>
        <v>0</v>
      </c>
      <c r="N54" s="275">
        <f>State_Account_all!M114</f>
        <v>0</v>
      </c>
      <c r="O54" s="275">
        <f>State_Account_all!N114</f>
        <v>0</v>
      </c>
      <c r="P54" s="275">
        <f>State_Account_all!O114</f>
        <v>0</v>
      </c>
      <c r="Q54" s="275">
        <f>State_Account_all!P114</f>
        <v>0</v>
      </c>
      <c r="R54" s="275">
        <f>State_Account_all!Q114</f>
        <v>0</v>
      </c>
      <c r="S54" s="283">
        <f>State_Account_all!R114</f>
        <v>0</v>
      </c>
      <c r="T54" s="420"/>
    </row>
    <row r="55" spans="1:20" s="131" customFormat="1" ht="15">
      <c r="A55" s="147"/>
      <c r="B55" s="315" t="str">
        <f>State_Account_all!A105</f>
        <v>Excess of water (frequency)</v>
      </c>
      <c r="C55" s="195" t="str">
        <f>State_Account_all!B105</f>
        <v>1/1</v>
      </c>
      <c r="D55" s="274">
        <f>State_Account_all!C105</f>
        <v>0</v>
      </c>
      <c r="E55" s="443">
        <f>State_Account_all!D105</f>
        <v>0</v>
      </c>
      <c r="F55" s="408">
        <f>State_Account_all!E105</f>
        <v>0</v>
      </c>
      <c r="G55" s="408">
        <f>State_Account_all!F105</f>
        <v>0</v>
      </c>
      <c r="H55" s="408">
        <f>State_Account_all!G105</f>
        <v>0</v>
      </c>
      <c r="I55" s="408">
        <f>State_Account_all!H105</f>
        <v>0</v>
      </c>
      <c r="J55" s="408">
        <f>State_Account_all!I105</f>
        <v>0</v>
      </c>
      <c r="K55" s="408">
        <f>State_Account_all!J105</f>
        <v>0</v>
      </c>
      <c r="L55" s="444">
        <f>State_Account_all!K105</f>
        <v>0</v>
      </c>
      <c r="M55" s="274">
        <f>State_Account_all!L105</f>
        <v>0</v>
      </c>
      <c r="N55" s="274">
        <f>State_Account_all!M105</f>
        <v>0</v>
      </c>
      <c r="O55" s="274">
        <f>State_Account_all!N105</f>
        <v>0</v>
      </c>
      <c r="P55" s="274">
        <f>State_Account_all!O105</f>
        <v>0</v>
      </c>
      <c r="Q55" s="274">
        <f>State_Account_all!P105</f>
        <v>0</v>
      </c>
      <c r="R55" s="274">
        <f>State_Account_all!Q105</f>
        <v>0</v>
      </c>
      <c r="S55" s="282">
        <f>State_Account_all!R105</f>
        <v>0</v>
      </c>
      <c r="T55" s="513"/>
    </row>
    <row r="56" spans="2:20" ht="15">
      <c r="B56" s="315" t="str">
        <f>State_Account_all!A108</f>
        <v>Deficit of water (frequency)</v>
      </c>
      <c r="C56" s="195" t="str">
        <f>State_Account_all!B108</f>
        <v>1/1</v>
      </c>
      <c r="D56" s="274">
        <f>State_Account_all!C108</f>
        <v>0</v>
      </c>
      <c r="E56" s="443">
        <f>State_Account_all!D108</f>
        <v>0</v>
      </c>
      <c r="F56" s="408">
        <f>State_Account_all!E108</f>
        <v>0</v>
      </c>
      <c r="G56" s="408">
        <f>State_Account_all!F108</f>
        <v>0</v>
      </c>
      <c r="H56" s="408">
        <f>State_Account_all!G108</f>
        <v>0</v>
      </c>
      <c r="I56" s="408">
        <f>State_Account_all!H108</f>
        <v>0</v>
      </c>
      <c r="J56" s="408">
        <f>State_Account_all!I108</f>
        <v>0</v>
      </c>
      <c r="K56" s="408">
        <f>State_Account_all!J108</f>
        <v>0</v>
      </c>
      <c r="L56" s="444">
        <f>State_Account_all!K108</f>
        <v>0</v>
      </c>
      <c r="M56" s="274">
        <f>State_Account_all!L108</f>
        <v>0</v>
      </c>
      <c r="N56" s="274">
        <f>State_Account_all!M108</f>
        <v>0</v>
      </c>
      <c r="O56" s="274">
        <f>State_Account_all!N108</f>
        <v>0</v>
      </c>
      <c r="P56" s="274">
        <f>State_Account_all!O108</f>
        <v>0</v>
      </c>
      <c r="Q56" s="274">
        <f>State_Account_all!P108</f>
        <v>0</v>
      </c>
      <c r="R56" s="274">
        <f>State_Account_all!Q108</f>
        <v>0</v>
      </c>
      <c r="S56" s="282">
        <f>State_Account_all!R108</f>
        <v>0</v>
      </c>
      <c r="T56" s="420"/>
    </row>
    <row r="57" spans="2:20" ht="15">
      <c r="B57" s="381" t="str">
        <f>State_Account_all!A124</f>
        <v>8.A Overall diagnosis of chemical distress </v>
      </c>
      <c r="C57" s="189" t="str">
        <f>State_Account_all!B124</f>
        <v>ha weighted by coefficient</v>
      </c>
      <c r="D57" s="275">
        <f>State_Account_all!C124</f>
        <v>0</v>
      </c>
      <c r="E57" s="447">
        <f>State_Account_all!D124</f>
        <v>0</v>
      </c>
      <c r="F57" s="412">
        <f>State_Account_all!E124</f>
        <v>0</v>
      </c>
      <c r="G57" s="412">
        <f>State_Account_all!F124</f>
        <v>0</v>
      </c>
      <c r="H57" s="412">
        <f>State_Account_all!G124</f>
        <v>0</v>
      </c>
      <c r="I57" s="412">
        <f>State_Account_all!H124</f>
        <v>0</v>
      </c>
      <c r="J57" s="412">
        <f>State_Account_all!I124</f>
        <v>0</v>
      </c>
      <c r="K57" s="412">
        <f>State_Account_all!J124</f>
        <v>0</v>
      </c>
      <c r="L57" s="448">
        <f>State_Account_all!K124</f>
        <v>0</v>
      </c>
      <c r="M57" s="275">
        <f>State_Account_all!L124</f>
        <v>0</v>
      </c>
      <c r="N57" s="275">
        <f>State_Account_all!M124</f>
        <v>0</v>
      </c>
      <c r="O57" s="275">
        <f>State_Account_all!N124</f>
        <v>0</v>
      </c>
      <c r="P57" s="275">
        <f>State_Account_all!O124</f>
        <v>0</v>
      </c>
      <c r="Q57" s="275">
        <f>State_Account_all!P124</f>
        <v>0</v>
      </c>
      <c r="R57" s="275">
        <f>State_Account_all!Q124</f>
        <v>0</v>
      </c>
      <c r="S57" s="283">
        <f>State_Account_all!R124</f>
        <v>0</v>
      </c>
      <c r="T57" s="1"/>
    </row>
    <row r="58" spans="2:20" ht="15">
      <c r="B58" s="316" t="str">
        <f>State_Account_all!A125</f>
        <v>NUTRIENTS CYCLING</v>
      </c>
      <c r="C58" s="292"/>
      <c r="D58" s="284"/>
      <c r="E58" s="449"/>
      <c r="F58" s="413"/>
      <c r="G58" s="413"/>
      <c r="H58" s="413"/>
      <c r="I58" s="413"/>
      <c r="J58" s="413"/>
      <c r="K58" s="413"/>
      <c r="L58" s="450"/>
      <c r="M58" s="284"/>
      <c r="N58" s="284"/>
      <c r="O58" s="284"/>
      <c r="P58" s="284"/>
      <c r="Q58" s="284"/>
      <c r="R58" s="284"/>
      <c r="S58" s="285"/>
      <c r="T58" s="420"/>
    </row>
    <row r="59" spans="1:20" s="131" customFormat="1" ht="15">
      <c r="A59" s="147"/>
      <c r="B59" s="313" t="str">
        <f>State_Account_all!A135</f>
        <v>9.A Total change in net primary/ ecosystem productivity</v>
      </c>
      <c r="C59" s="313">
        <f>State_Account_all!B135</f>
        <v>0</v>
      </c>
      <c r="D59" s="273">
        <f>State_Account_all!C135</f>
        <v>0</v>
      </c>
      <c r="E59" s="441">
        <f>State_Account_all!D135</f>
        <v>0</v>
      </c>
      <c r="F59" s="407">
        <f>State_Account_all!E135</f>
        <v>0</v>
      </c>
      <c r="G59" s="407">
        <f>State_Account_all!F135</f>
        <v>0</v>
      </c>
      <c r="H59" s="407">
        <f>State_Account_all!G135</f>
        <v>0</v>
      </c>
      <c r="I59" s="407">
        <f>State_Account_all!H135</f>
        <v>0</v>
      </c>
      <c r="J59" s="407">
        <f>State_Account_all!I135</f>
        <v>0</v>
      </c>
      <c r="K59" s="407">
        <f>State_Account_all!J135</f>
        <v>0</v>
      </c>
      <c r="L59" s="442">
        <f>State_Account_all!K135</f>
        <v>0</v>
      </c>
      <c r="M59" s="273">
        <f>State_Account_all!L135</f>
        <v>0</v>
      </c>
      <c r="N59" s="273">
        <f>State_Account_all!M135</f>
        <v>0</v>
      </c>
      <c r="O59" s="273">
        <f>State_Account_all!N135</f>
        <v>0</v>
      </c>
      <c r="P59" s="273">
        <f>State_Account_all!O135</f>
        <v>0</v>
      </c>
      <c r="Q59" s="273">
        <f>State_Account_all!P135</f>
        <v>0</v>
      </c>
      <c r="R59" s="273">
        <f>State_Account_all!Q135</f>
        <v>0</v>
      </c>
      <c r="S59" s="281">
        <f>State_Account_all!R135</f>
        <v>0</v>
      </c>
      <c r="T59" s="513"/>
    </row>
    <row r="60" spans="1:20" s="131" customFormat="1" ht="15">
      <c r="A60" s="147"/>
      <c r="B60" s="315" t="str">
        <f>State_Account_all!A127</f>
        <v>Increase in net primary/ ecosystem productivity</v>
      </c>
      <c r="C60" s="195" t="str">
        <f>State_Account_all!B127</f>
        <v>ha weighted by coefficient</v>
      </c>
      <c r="D60" s="274">
        <f>State_Account_all!C127</f>
        <v>0</v>
      </c>
      <c r="E60" s="443">
        <f>State_Account_all!D127</f>
        <v>0</v>
      </c>
      <c r="F60" s="408">
        <f>State_Account_all!E127</f>
        <v>0</v>
      </c>
      <c r="G60" s="408">
        <f>State_Account_all!F127</f>
        <v>0</v>
      </c>
      <c r="H60" s="408">
        <f>State_Account_all!G127</f>
        <v>0</v>
      </c>
      <c r="I60" s="408">
        <f>State_Account_all!H127</f>
        <v>0</v>
      </c>
      <c r="J60" s="408">
        <f>State_Account_all!I127</f>
        <v>0</v>
      </c>
      <c r="K60" s="408">
        <f>State_Account_all!J127</f>
        <v>0</v>
      </c>
      <c r="L60" s="444">
        <f>State_Account_all!K127</f>
        <v>0</v>
      </c>
      <c r="M60" s="274">
        <f>State_Account_all!L127</f>
        <v>0</v>
      </c>
      <c r="N60" s="274">
        <f>State_Account_all!M127</f>
        <v>0</v>
      </c>
      <c r="O60" s="274">
        <f>State_Account_all!N127</f>
        <v>0</v>
      </c>
      <c r="P60" s="274">
        <f>State_Account_all!O127</f>
        <v>0</v>
      </c>
      <c r="Q60" s="274">
        <f>State_Account_all!P127</f>
        <v>0</v>
      </c>
      <c r="R60" s="274">
        <f>State_Account_all!Q127</f>
        <v>0</v>
      </c>
      <c r="S60" s="282">
        <f>State_Account_all!R127</f>
        <v>0</v>
      </c>
      <c r="T60" s="513"/>
    </row>
    <row r="61" spans="1:20" s="131" customFormat="1" ht="15">
      <c r="A61" s="147"/>
      <c r="B61" s="315" t="str">
        <f>State_Account_all!A131</f>
        <v>Decrease in net primary/ ecosystem productivity</v>
      </c>
      <c r="C61" s="195" t="str">
        <f>State_Account_all!B131</f>
        <v>ha weighted by coefficient</v>
      </c>
      <c r="D61" s="274">
        <f>State_Account_all!C131</f>
        <v>0</v>
      </c>
      <c r="E61" s="443">
        <f>State_Account_all!D131</f>
        <v>0</v>
      </c>
      <c r="F61" s="408">
        <f>State_Account_all!E131</f>
        <v>0</v>
      </c>
      <c r="G61" s="408">
        <f>State_Account_all!F131</f>
        <v>0</v>
      </c>
      <c r="H61" s="408">
        <f>State_Account_all!G131</f>
        <v>0</v>
      </c>
      <c r="I61" s="408">
        <f>State_Account_all!H131</f>
        <v>0</v>
      </c>
      <c r="J61" s="408">
        <f>State_Account_all!I131</f>
        <v>0</v>
      </c>
      <c r="K61" s="408">
        <f>State_Account_all!J131</f>
        <v>0</v>
      </c>
      <c r="L61" s="444">
        <f>State_Account_all!K131</f>
        <v>0</v>
      </c>
      <c r="M61" s="274">
        <f>State_Account_all!L131</f>
        <v>0</v>
      </c>
      <c r="N61" s="274">
        <f>State_Account_all!M131</f>
        <v>0</v>
      </c>
      <c r="O61" s="274">
        <f>State_Account_all!N131</f>
        <v>0</v>
      </c>
      <c r="P61" s="274">
        <f>State_Account_all!O131</f>
        <v>0</v>
      </c>
      <c r="Q61" s="274">
        <f>State_Account_all!P131</f>
        <v>0</v>
      </c>
      <c r="R61" s="274">
        <f>State_Account_all!Q131</f>
        <v>0</v>
      </c>
      <c r="S61" s="282">
        <f>State_Account_all!R131</f>
        <v>0</v>
      </c>
      <c r="T61" s="513"/>
    </row>
    <row r="62" spans="1:20" s="131" customFormat="1" ht="15">
      <c r="A62" s="147"/>
      <c r="B62" s="185" t="str">
        <f>State_Account_all!A145</f>
        <v>10.A Total change in net secondary productivity</v>
      </c>
      <c r="C62" s="187">
        <f>State_Account_all!B145</f>
        <v>0</v>
      </c>
      <c r="D62" s="273">
        <f>State_Account_all!C145</f>
        <v>0</v>
      </c>
      <c r="E62" s="441">
        <f>State_Account_all!D145</f>
        <v>0</v>
      </c>
      <c r="F62" s="407">
        <f>State_Account_all!E145</f>
        <v>0</v>
      </c>
      <c r="G62" s="407">
        <f>State_Account_all!F145</f>
        <v>0</v>
      </c>
      <c r="H62" s="407">
        <f>State_Account_all!G145</f>
        <v>0</v>
      </c>
      <c r="I62" s="407">
        <f>State_Account_all!H145</f>
        <v>0</v>
      </c>
      <c r="J62" s="407">
        <f>State_Account_all!I145</f>
        <v>0</v>
      </c>
      <c r="K62" s="407">
        <f>State_Account_all!J145</f>
        <v>0</v>
      </c>
      <c r="L62" s="442">
        <f>State_Account_all!K145</f>
        <v>0</v>
      </c>
      <c r="M62" s="273">
        <f>State_Account_all!L145</f>
        <v>0</v>
      </c>
      <c r="N62" s="273">
        <f>State_Account_all!M145</f>
        <v>0</v>
      </c>
      <c r="O62" s="273">
        <f>State_Account_all!N145</f>
        <v>0</v>
      </c>
      <c r="P62" s="273">
        <f>State_Account_all!O145</f>
        <v>0</v>
      </c>
      <c r="Q62" s="273">
        <f>State_Account_all!P145</f>
        <v>0</v>
      </c>
      <c r="R62" s="273">
        <f>State_Account_all!Q145</f>
        <v>0</v>
      </c>
      <c r="S62" s="281">
        <f>State_Account_all!R145</f>
        <v>0</v>
      </c>
      <c r="T62" s="513"/>
    </row>
    <row r="63" spans="1:20" s="131" customFormat="1" ht="15">
      <c r="A63" s="147"/>
      <c r="B63" s="190" t="str">
        <f>State_Account_all!A137</f>
        <v>Increase in net secondary productivity</v>
      </c>
      <c r="C63" s="195" t="str">
        <f>State_Account_all!B137</f>
        <v>ha weighted by coefficient</v>
      </c>
      <c r="D63" s="274">
        <f>State_Account_all!C137</f>
        <v>0</v>
      </c>
      <c r="E63" s="443">
        <f>State_Account_all!D137</f>
        <v>0</v>
      </c>
      <c r="F63" s="408">
        <f>State_Account_all!E137</f>
        <v>0</v>
      </c>
      <c r="G63" s="408">
        <f>State_Account_all!F137</f>
        <v>0</v>
      </c>
      <c r="H63" s="408">
        <f>State_Account_all!G137</f>
        <v>0</v>
      </c>
      <c r="I63" s="408">
        <f>State_Account_all!H137</f>
        <v>0</v>
      </c>
      <c r="J63" s="408">
        <f>State_Account_all!I137</f>
        <v>0</v>
      </c>
      <c r="K63" s="408">
        <f>State_Account_all!J137</f>
        <v>0</v>
      </c>
      <c r="L63" s="444">
        <f>State_Account_all!K137</f>
        <v>0</v>
      </c>
      <c r="M63" s="274">
        <f>State_Account_all!L137</f>
        <v>0</v>
      </c>
      <c r="N63" s="274">
        <f>State_Account_all!M137</f>
        <v>0</v>
      </c>
      <c r="O63" s="274">
        <f>State_Account_all!N137</f>
        <v>0</v>
      </c>
      <c r="P63" s="274">
        <f>State_Account_all!O137</f>
        <v>0</v>
      </c>
      <c r="Q63" s="274">
        <f>State_Account_all!P137</f>
        <v>0</v>
      </c>
      <c r="R63" s="274">
        <f>State_Account_all!Q137</f>
        <v>0</v>
      </c>
      <c r="S63" s="282">
        <f>State_Account_all!R137</f>
        <v>0</v>
      </c>
      <c r="T63" s="513"/>
    </row>
    <row r="64" spans="1:20" s="131" customFormat="1" ht="15">
      <c r="A64" s="147"/>
      <c r="B64" s="190" t="str">
        <f>State_Account_all!A141</f>
        <v>Decrease in net secondary productivity</v>
      </c>
      <c r="C64" s="195" t="str">
        <f>State_Account_all!B141</f>
        <v>ha weighted by coefficient</v>
      </c>
      <c r="D64" s="274">
        <f>State_Account_all!C141</f>
        <v>0</v>
      </c>
      <c r="E64" s="443">
        <f>State_Account_all!D141</f>
        <v>0</v>
      </c>
      <c r="F64" s="408">
        <f>State_Account_all!E141</f>
        <v>0</v>
      </c>
      <c r="G64" s="408">
        <f>State_Account_all!F141</f>
        <v>0</v>
      </c>
      <c r="H64" s="408">
        <f>State_Account_all!G141</f>
        <v>0</v>
      </c>
      <c r="I64" s="408">
        <f>State_Account_all!H141</f>
        <v>0</v>
      </c>
      <c r="J64" s="408">
        <f>State_Account_all!I141</f>
        <v>0</v>
      </c>
      <c r="K64" s="408">
        <f>State_Account_all!J141</f>
        <v>0</v>
      </c>
      <c r="L64" s="444">
        <f>State_Account_all!K141</f>
        <v>0</v>
      </c>
      <c r="M64" s="274">
        <f>State_Account_all!L141</f>
        <v>0</v>
      </c>
      <c r="N64" s="274">
        <f>State_Account_all!M141</f>
        <v>0</v>
      </c>
      <c r="O64" s="274">
        <f>State_Account_all!N141</f>
        <v>0</v>
      </c>
      <c r="P64" s="274">
        <f>State_Account_all!O141</f>
        <v>0</v>
      </c>
      <c r="Q64" s="274">
        <f>State_Account_all!P141</f>
        <v>0</v>
      </c>
      <c r="R64" s="274">
        <f>State_Account_all!Q141</f>
        <v>0</v>
      </c>
      <c r="S64" s="282">
        <f>State_Account_all!R141</f>
        <v>0</v>
      </c>
      <c r="T64" s="513"/>
    </row>
    <row r="65" spans="1:20" s="131" customFormat="1" ht="15">
      <c r="A65" s="147"/>
      <c r="B65" s="185" t="str">
        <f>State_Account_all!A160</f>
        <v>11.A Overall diagnosis of nutrient distress</v>
      </c>
      <c r="C65" s="187">
        <f>State_Account_all!B160</f>
        <v>0</v>
      </c>
      <c r="D65" s="273">
        <f>State_Account_all!C160</f>
        <v>0</v>
      </c>
      <c r="E65" s="441">
        <f>State_Account_all!D160</f>
        <v>0</v>
      </c>
      <c r="F65" s="407">
        <f>State_Account_all!E160</f>
        <v>0</v>
      </c>
      <c r="G65" s="407">
        <f>State_Account_all!F160</f>
        <v>0</v>
      </c>
      <c r="H65" s="407">
        <f>State_Account_all!G160</f>
        <v>0</v>
      </c>
      <c r="I65" s="407">
        <f>State_Account_all!H160</f>
        <v>0</v>
      </c>
      <c r="J65" s="407">
        <f>State_Account_all!I160</f>
        <v>0</v>
      </c>
      <c r="K65" s="407">
        <f>State_Account_all!J160</f>
        <v>0</v>
      </c>
      <c r="L65" s="442">
        <f>State_Account_all!K160</f>
        <v>0</v>
      </c>
      <c r="M65" s="273">
        <f>State_Account_all!L160</f>
        <v>0</v>
      </c>
      <c r="N65" s="273">
        <f>State_Account_all!M160</f>
        <v>0</v>
      </c>
      <c r="O65" s="273">
        <f>State_Account_all!N160</f>
        <v>0</v>
      </c>
      <c r="P65" s="273">
        <f>State_Account_all!O160</f>
        <v>0</v>
      </c>
      <c r="Q65" s="273">
        <f>State_Account_all!P160</f>
        <v>0</v>
      </c>
      <c r="R65" s="273">
        <f>State_Account_all!Q160</f>
        <v>0</v>
      </c>
      <c r="S65" s="281">
        <f>State_Account_all!R160</f>
        <v>0</v>
      </c>
      <c r="T65" s="513"/>
    </row>
    <row r="66" spans="1:20" s="131" customFormat="1" ht="15">
      <c r="A66" s="147"/>
      <c r="B66" s="190" t="str">
        <f>State_Account_all!A148</f>
        <v>Excess of nutrient loads</v>
      </c>
      <c r="C66" s="195" t="str">
        <f>State_Account_all!B148</f>
        <v>a</v>
      </c>
      <c r="D66" s="274">
        <f>State_Account_all!C148</f>
        <v>0</v>
      </c>
      <c r="E66" s="443">
        <f>State_Account_all!D148</f>
        <v>0</v>
      </c>
      <c r="F66" s="408">
        <f>State_Account_all!E148</f>
        <v>0</v>
      </c>
      <c r="G66" s="408">
        <f>State_Account_all!F148</f>
        <v>0</v>
      </c>
      <c r="H66" s="408">
        <f>State_Account_all!G148</f>
        <v>0</v>
      </c>
      <c r="I66" s="408">
        <f>State_Account_all!H148</f>
        <v>0</v>
      </c>
      <c r="J66" s="408">
        <f>State_Account_all!I148</f>
        <v>0</v>
      </c>
      <c r="K66" s="408">
        <f>State_Account_all!J148</f>
        <v>0</v>
      </c>
      <c r="L66" s="444">
        <f>State_Account_all!K148</f>
        <v>0</v>
      </c>
      <c r="M66" s="274">
        <f>State_Account_all!L148</f>
        <v>0</v>
      </c>
      <c r="N66" s="274">
        <f>State_Account_all!M148</f>
        <v>0</v>
      </c>
      <c r="O66" s="274">
        <f>State_Account_all!N148</f>
        <v>0</v>
      </c>
      <c r="P66" s="274">
        <f>State_Account_all!O148</f>
        <v>0</v>
      </c>
      <c r="Q66" s="274">
        <f>State_Account_all!P148</f>
        <v>0</v>
      </c>
      <c r="R66" s="274">
        <f>State_Account_all!Q148</f>
        <v>0</v>
      </c>
      <c r="S66" s="282">
        <f>State_Account_all!R148</f>
        <v>0</v>
      </c>
      <c r="T66" s="513"/>
    </row>
    <row r="67" spans="1:20" s="131" customFormat="1" ht="15">
      <c r="A67" s="147"/>
      <c r="B67" s="190" t="str">
        <f>State_Account_all!A151</f>
        <v>Deficit of nutrients </v>
      </c>
      <c r="C67" s="195" t="str">
        <f>State_Account_all!B151</f>
        <v>a</v>
      </c>
      <c r="D67" s="274">
        <f>State_Account_all!C151</f>
        <v>0</v>
      </c>
      <c r="E67" s="443">
        <f>State_Account_all!D151</f>
        <v>0</v>
      </c>
      <c r="F67" s="408">
        <f>State_Account_all!E151</f>
        <v>0</v>
      </c>
      <c r="G67" s="408">
        <f>State_Account_all!F151</f>
        <v>0</v>
      </c>
      <c r="H67" s="408">
        <f>State_Account_all!G151</f>
        <v>0</v>
      </c>
      <c r="I67" s="408">
        <f>State_Account_all!H151</f>
        <v>0</v>
      </c>
      <c r="J67" s="408">
        <f>State_Account_all!I151</f>
        <v>0</v>
      </c>
      <c r="K67" s="408">
        <f>State_Account_all!J151</f>
        <v>0</v>
      </c>
      <c r="L67" s="444">
        <f>State_Account_all!K151</f>
        <v>0</v>
      </c>
      <c r="M67" s="274">
        <f>State_Account_all!L151</f>
        <v>0</v>
      </c>
      <c r="N67" s="274">
        <f>State_Account_all!M151</f>
        <v>0</v>
      </c>
      <c r="O67" s="274">
        <f>State_Account_all!N151</f>
        <v>0</v>
      </c>
      <c r="P67" s="274">
        <f>State_Account_all!O151</f>
        <v>0</v>
      </c>
      <c r="Q67" s="274">
        <f>State_Account_all!P151</f>
        <v>0</v>
      </c>
      <c r="R67" s="274">
        <f>State_Account_all!Q151</f>
        <v>0</v>
      </c>
      <c r="S67" s="282">
        <f>State_Account_all!R151</f>
        <v>0</v>
      </c>
      <c r="T67" s="513"/>
    </row>
    <row r="68" spans="1:20" s="131" customFormat="1" ht="15">
      <c r="A68" s="147"/>
      <c r="B68" s="288" t="str">
        <f>State_Account_all!A154</f>
        <v>Eutrophication symptoms</v>
      </c>
      <c r="C68" s="293" t="str">
        <f>State_Account_all!B154</f>
        <v>a</v>
      </c>
      <c r="D68" s="289">
        <f>State_Account_all!C154</f>
        <v>0</v>
      </c>
      <c r="E68" s="451">
        <f>State_Account_all!D154</f>
        <v>0</v>
      </c>
      <c r="F68" s="414">
        <f>State_Account_all!E154</f>
        <v>0</v>
      </c>
      <c r="G68" s="414">
        <f>State_Account_all!F154</f>
        <v>0</v>
      </c>
      <c r="H68" s="414">
        <f>State_Account_all!G154</f>
        <v>0</v>
      </c>
      <c r="I68" s="414">
        <f>State_Account_all!H154</f>
        <v>0</v>
      </c>
      <c r="J68" s="414">
        <f>State_Account_all!I154</f>
        <v>0</v>
      </c>
      <c r="K68" s="414">
        <f>State_Account_all!J154</f>
        <v>0</v>
      </c>
      <c r="L68" s="452">
        <f>State_Account_all!K154</f>
        <v>0</v>
      </c>
      <c r="M68" s="289">
        <f>State_Account_all!L154</f>
        <v>0</v>
      </c>
      <c r="N68" s="289">
        <f>State_Account_all!M154</f>
        <v>0</v>
      </c>
      <c r="O68" s="289">
        <f>State_Account_all!N154</f>
        <v>0</v>
      </c>
      <c r="P68" s="289">
        <f>State_Account_all!O154</f>
        <v>0</v>
      </c>
      <c r="Q68" s="289">
        <f>State_Account_all!P154</f>
        <v>0</v>
      </c>
      <c r="R68" s="289">
        <f>State_Account_all!Q154</f>
        <v>0</v>
      </c>
      <c r="S68" s="290">
        <f>State_Account_all!R154</f>
        <v>0</v>
      </c>
      <c r="T68" s="513"/>
    </row>
    <row r="69" spans="1:20" s="131" customFormat="1" ht="15">
      <c r="A69" s="147"/>
      <c r="B69" s="316" t="str">
        <f>State_Account_all!A161</f>
        <v>SPECIES COMPOSITION</v>
      </c>
      <c r="C69" s="195"/>
      <c r="D69" s="274"/>
      <c r="E69" s="443"/>
      <c r="F69" s="408"/>
      <c r="G69" s="408"/>
      <c r="H69" s="408"/>
      <c r="I69" s="408"/>
      <c r="J69" s="408"/>
      <c r="K69" s="408"/>
      <c r="L69" s="444"/>
      <c r="M69" s="274"/>
      <c r="N69" s="274"/>
      <c r="O69" s="274"/>
      <c r="P69" s="274"/>
      <c r="Q69" s="274"/>
      <c r="R69" s="274"/>
      <c r="S69" s="282"/>
      <c r="T69" s="434"/>
    </row>
    <row r="70" spans="1:20" s="131" customFormat="1" ht="15">
      <c r="A70" s="147"/>
      <c r="B70" s="185" t="str">
        <f>State_Account_all!A183</f>
        <v>12A. Net change in endemic species abundance</v>
      </c>
      <c r="C70" s="187">
        <f>State_Account_all!B183</f>
        <v>0</v>
      </c>
      <c r="D70" s="273">
        <f>State_Account_all!C183</f>
        <v>0</v>
      </c>
      <c r="E70" s="441">
        <f>State_Account_all!D183</f>
        <v>0</v>
      </c>
      <c r="F70" s="407">
        <f>State_Account_all!E183</f>
        <v>0</v>
      </c>
      <c r="G70" s="407">
        <f>State_Account_all!F183</f>
        <v>0</v>
      </c>
      <c r="H70" s="407">
        <f>State_Account_all!G183</f>
        <v>0</v>
      </c>
      <c r="I70" s="407">
        <f>State_Account_all!H183</f>
        <v>0</v>
      </c>
      <c r="J70" s="407">
        <f>State_Account_all!I183</f>
        <v>0</v>
      </c>
      <c r="K70" s="407">
        <f>State_Account_all!J183</f>
        <v>0</v>
      </c>
      <c r="L70" s="442">
        <f>State_Account_all!K183</f>
        <v>0</v>
      </c>
      <c r="M70" s="273">
        <f>State_Account_all!L183</f>
        <v>0</v>
      </c>
      <c r="N70" s="273">
        <f>State_Account_all!M183</f>
        <v>0</v>
      </c>
      <c r="O70" s="273">
        <f>State_Account_all!N183</f>
        <v>0</v>
      </c>
      <c r="P70" s="273">
        <f>State_Account_all!O183</f>
        <v>0</v>
      </c>
      <c r="Q70" s="273">
        <f>State_Account_all!P183</f>
        <v>0</v>
      </c>
      <c r="R70" s="273">
        <f>State_Account_all!Q183</f>
        <v>0</v>
      </c>
      <c r="S70" s="281">
        <f>State_Account_all!R183</f>
        <v>0</v>
      </c>
      <c r="T70" s="513"/>
    </row>
    <row r="71" spans="1:20" s="131" customFormat="1" ht="15">
      <c r="A71" s="147"/>
      <c r="B71" s="185" t="str">
        <f>State_Account_all!A184</f>
        <v>12B. Net change in migratory species abundance</v>
      </c>
      <c r="C71" s="187">
        <f>State_Account_all!B184</f>
        <v>0</v>
      </c>
      <c r="D71" s="273">
        <f>State_Account_all!C184</f>
        <v>0</v>
      </c>
      <c r="E71" s="441">
        <f>State_Account_all!D184</f>
        <v>0</v>
      </c>
      <c r="F71" s="407">
        <f>State_Account_all!E184</f>
        <v>0</v>
      </c>
      <c r="G71" s="407">
        <f>State_Account_all!F184</f>
        <v>0</v>
      </c>
      <c r="H71" s="407">
        <f>State_Account_all!G184</f>
        <v>0</v>
      </c>
      <c r="I71" s="407">
        <f>State_Account_all!H184</f>
        <v>0</v>
      </c>
      <c r="J71" s="407">
        <f>State_Account_all!I184</f>
        <v>0</v>
      </c>
      <c r="K71" s="407">
        <f>State_Account_all!J184</f>
        <v>0</v>
      </c>
      <c r="L71" s="442">
        <f>State_Account_all!K184</f>
        <v>0</v>
      </c>
      <c r="M71" s="273">
        <f>State_Account_all!L184</f>
        <v>0</v>
      </c>
      <c r="N71" s="273">
        <f>State_Account_all!M184</f>
        <v>0</v>
      </c>
      <c r="O71" s="273">
        <f>State_Account_all!N184</f>
        <v>0</v>
      </c>
      <c r="P71" s="273">
        <f>State_Account_all!O184</f>
        <v>0</v>
      </c>
      <c r="Q71" s="273">
        <f>State_Account_all!P184</f>
        <v>0</v>
      </c>
      <c r="R71" s="273">
        <f>State_Account_all!Q184</f>
        <v>0</v>
      </c>
      <c r="S71" s="281">
        <f>State_Account_all!R184</f>
        <v>0</v>
      </c>
      <c r="T71" s="513"/>
    </row>
    <row r="72" spans="1:20" s="131" customFormat="1" ht="15">
      <c r="A72" s="147"/>
      <c r="B72" s="185" t="str">
        <f>State_Account_all!A185</f>
        <v>12C. Net change in introduced or invasive species abundance</v>
      </c>
      <c r="C72" s="187">
        <f>State_Account_all!B185</f>
        <v>0</v>
      </c>
      <c r="D72" s="273">
        <f>State_Account_all!C185</f>
        <v>0</v>
      </c>
      <c r="E72" s="441">
        <f>State_Account_all!D185</f>
        <v>0</v>
      </c>
      <c r="F72" s="407">
        <f>State_Account_all!E185</f>
        <v>0</v>
      </c>
      <c r="G72" s="407">
        <f>State_Account_all!F185</f>
        <v>0</v>
      </c>
      <c r="H72" s="407">
        <f>State_Account_all!G185</f>
        <v>0</v>
      </c>
      <c r="I72" s="407">
        <f>State_Account_all!H185</f>
        <v>0</v>
      </c>
      <c r="J72" s="407">
        <f>State_Account_all!I185</f>
        <v>0</v>
      </c>
      <c r="K72" s="407">
        <f>State_Account_all!J185</f>
        <v>0</v>
      </c>
      <c r="L72" s="442">
        <f>State_Account_all!K185</f>
        <v>0</v>
      </c>
      <c r="M72" s="273">
        <f>State_Account_all!L185</f>
        <v>0</v>
      </c>
      <c r="N72" s="273">
        <f>State_Account_all!M185</f>
        <v>0</v>
      </c>
      <c r="O72" s="273">
        <f>State_Account_all!N185</f>
        <v>0</v>
      </c>
      <c r="P72" s="273">
        <f>State_Account_all!O185</f>
        <v>0</v>
      </c>
      <c r="Q72" s="273">
        <f>State_Account_all!P185</f>
        <v>0</v>
      </c>
      <c r="R72" s="273">
        <f>State_Account_all!Q185</f>
        <v>0</v>
      </c>
      <c r="S72" s="281">
        <f>State_Account_all!R185</f>
        <v>0</v>
      </c>
      <c r="T72" s="513"/>
    </row>
    <row r="73" spans="1:20" s="131" customFormat="1" ht="15">
      <c r="A73" s="147"/>
      <c r="B73" s="186" t="str">
        <f>State_Account_all!A186</f>
        <v>12.D Overall species composition index</v>
      </c>
      <c r="C73" s="294">
        <f>State_Account_all!B186</f>
        <v>0</v>
      </c>
      <c r="D73" s="286">
        <f>State_Account_all!C186</f>
        <v>0</v>
      </c>
      <c r="E73" s="453">
        <f>State_Account_all!D186</f>
        <v>0</v>
      </c>
      <c r="F73" s="415">
        <f>State_Account_all!E186</f>
        <v>0</v>
      </c>
      <c r="G73" s="415">
        <f>State_Account_all!F186</f>
        <v>0</v>
      </c>
      <c r="H73" s="415">
        <f>State_Account_all!G186</f>
        <v>0</v>
      </c>
      <c r="I73" s="415">
        <f>State_Account_all!H186</f>
        <v>0</v>
      </c>
      <c r="J73" s="415">
        <f>State_Account_all!I186</f>
        <v>0</v>
      </c>
      <c r="K73" s="415">
        <f>State_Account_all!J186</f>
        <v>0</v>
      </c>
      <c r="L73" s="454">
        <f>State_Account_all!K186</f>
        <v>0</v>
      </c>
      <c r="M73" s="286">
        <f>State_Account_all!L186</f>
        <v>0</v>
      </c>
      <c r="N73" s="286">
        <f>State_Account_all!M186</f>
        <v>0</v>
      </c>
      <c r="O73" s="286">
        <f>State_Account_all!N186</f>
        <v>0</v>
      </c>
      <c r="P73" s="286">
        <f>State_Account_all!O186</f>
        <v>0</v>
      </c>
      <c r="Q73" s="286">
        <f>State_Account_all!P186</f>
        <v>0</v>
      </c>
      <c r="R73" s="286">
        <f>State_Account_all!Q186</f>
        <v>0</v>
      </c>
      <c r="S73" s="287">
        <f>State_Account_all!R186</f>
        <v>0</v>
      </c>
      <c r="T73" s="458"/>
    </row>
    <row r="74" spans="1:20" s="131" customFormat="1" ht="15.75">
      <c r="A74" s="147"/>
      <c r="B74" s="317" t="s">
        <v>392</v>
      </c>
      <c r="C74" s="318"/>
      <c r="D74" s="319"/>
      <c r="E74" s="440"/>
      <c r="F74" s="319"/>
      <c r="G74" s="319"/>
      <c r="H74" s="319"/>
      <c r="I74" s="319"/>
      <c r="J74" s="319"/>
      <c r="K74" s="319"/>
      <c r="L74" s="320"/>
      <c r="M74" s="319"/>
      <c r="N74" s="319"/>
      <c r="O74" s="319"/>
      <c r="P74" s="319"/>
      <c r="Q74" s="319"/>
      <c r="R74" s="319"/>
      <c r="S74" s="320"/>
      <c r="T74" s="514"/>
    </row>
    <row r="75" spans="1:20" s="131" customFormat="1" ht="15.75">
      <c r="A75" s="147"/>
      <c r="B75" s="382" t="str">
        <f>Analytical_Framework!B209&amp;" 1990"</f>
        <v>Overall assessment: health/distress diagnosis 1990</v>
      </c>
      <c r="C75" s="325" t="s">
        <v>357</v>
      </c>
      <c r="D75" s="324"/>
      <c r="E75" s="455"/>
      <c r="F75" s="416"/>
      <c r="G75" s="416"/>
      <c r="H75" s="416"/>
      <c r="I75" s="416"/>
      <c r="J75" s="416"/>
      <c r="K75" s="416"/>
      <c r="L75" s="456"/>
      <c r="M75" s="325"/>
      <c r="N75" s="325"/>
      <c r="O75" s="325"/>
      <c r="P75" s="325"/>
      <c r="Q75" s="325"/>
      <c r="R75" s="325"/>
      <c r="S75" s="321"/>
      <c r="T75" s="434"/>
    </row>
    <row r="76" spans="1:20" s="131" customFormat="1" ht="12.75">
      <c r="A76" s="147"/>
      <c r="B76" s="383" t="s">
        <v>423</v>
      </c>
      <c r="C76" s="274" t="s">
        <v>264</v>
      </c>
      <c r="D76" s="271"/>
      <c r="E76" s="441"/>
      <c r="F76" s="407"/>
      <c r="G76" s="407"/>
      <c r="H76" s="407"/>
      <c r="I76" s="407"/>
      <c r="J76" s="407"/>
      <c r="K76" s="407"/>
      <c r="L76" s="442"/>
      <c r="M76" s="273"/>
      <c r="N76" s="273"/>
      <c r="O76" s="273"/>
      <c r="P76" s="273"/>
      <c r="Q76" s="273"/>
      <c r="R76" s="273"/>
      <c r="S76" s="281"/>
      <c r="T76" s="513"/>
    </row>
    <row r="77" spans="1:20" s="131" customFormat="1" ht="12.75">
      <c r="A77" s="147"/>
      <c r="B77" s="383" t="s">
        <v>424</v>
      </c>
      <c r="C77" s="274" t="s">
        <v>264</v>
      </c>
      <c r="D77" s="271"/>
      <c r="E77" s="441"/>
      <c r="F77" s="407"/>
      <c r="G77" s="407"/>
      <c r="H77" s="407"/>
      <c r="I77" s="407"/>
      <c r="J77" s="407"/>
      <c r="K77" s="407"/>
      <c r="L77" s="442"/>
      <c r="M77" s="273"/>
      <c r="N77" s="273"/>
      <c r="O77" s="273"/>
      <c r="P77" s="273"/>
      <c r="Q77" s="273"/>
      <c r="R77" s="273"/>
      <c r="S77" s="281"/>
      <c r="T77" s="513"/>
    </row>
    <row r="78" spans="1:20" s="131" customFormat="1" ht="12.75">
      <c r="A78" s="147"/>
      <c r="B78" s="383" t="s">
        <v>425</v>
      </c>
      <c r="C78" s="274" t="s">
        <v>264</v>
      </c>
      <c r="D78" s="271"/>
      <c r="E78" s="441"/>
      <c r="F78" s="407"/>
      <c r="G78" s="407"/>
      <c r="H78" s="407"/>
      <c r="I78" s="407"/>
      <c r="J78" s="407"/>
      <c r="K78" s="407"/>
      <c r="L78" s="442"/>
      <c r="M78" s="273"/>
      <c r="N78" s="273"/>
      <c r="O78" s="273"/>
      <c r="P78" s="273"/>
      <c r="Q78" s="273"/>
      <c r="R78" s="273"/>
      <c r="S78" s="281"/>
      <c r="T78" s="513"/>
    </row>
    <row r="79" spans="1:20" s="131" customFormat="1" ht="15.75">
      <c r="A79" s="147"/>
      <c r="B79" s="384" t="str">
        <f>Analytical_Framework!B209&amp;" 2000"</f>
        <v>Overall assessment: health/distress diagnosis 2000</v>
      </c>
      <c r="C79" s="273" t="s">
        <v>357</v>
      </c>
      <c r="D79" s="271"/>
      <c r="E79" s="441"/>
      <c r="F79" s="407"/>
      <c r="G79" s="407"/>
      <c r="H79" s="407"/>
      <c r="I79" s="407"/>
      <c r="J79" s="407"/>
      <c r="K79" s="407"/>
      <c r="L79" s="442"/>
      <c r="M79" s="273"/>
      <c r="N79" s="273"/>
      <c r="O79" s="273"/>
      <c r="P79" s="273"/>
      <c r="Q79" s="273"/>
      <c r="R79" s="273"/>
      <c r="S79" s="281"/>
      <c r="T79" s="513"/>
    </row>
    <row r="80" spans="1:20" s="131" customFormat="1" ht="12.75">
      <c r="A80" s="147"/>
      <c r="B80" s="383" t="s">
        <v>423</v>
      </c>
      <c r="C80" s="274" t="s">
        <v>264</v>
      </c>
      <c r="D80" s="271"/>
      <c r="E80" s="441"/>
      <c r="F80" s="407"/>
      <c r="G80" s="407"/>
      <c r="H80" s="407"/>
      <c r="I80" s="407"/>
      <c r="J80" s="407"/>
      <c r="K80" s="407"/>
      <c r="L80" s="442"/>
      <c r="M80" s="273"/>
      <c r="N80" s="273"/>
      <c r="O80" s="273"/>
      <c r="P80" s="273"/>
      <c r="Q80" s="273"/>
      <c r="R80" s="273"/>
      <c r="S80" s="281"/>
      <c r="T80" s="513"/>
    </row>
    <row r="81" spans="1:20" s="131" customFormat="1" ht="12.75">
      <c r="A81" s="147"/>
      <c r="B81" s="383" t="s">
        <v>424</v>
      </c>
      <c r="C81" s="274" t="s">
        <v>264</v>
      </c>
      <c r="D81" s="271"/>
      <c r="E81" s="441"/>
      <c r="F81" s="407"/>
      <c r="G81" s="407"/>
      <c r="H81" s="407"/>
      <c r="I81" s="407"/>
      <c r="J81" s="407"/>
      <c r="K81" s="407"/>
      <c r="L81" s="442"/>
      <c r="M81" s="273"/>
      <c r="N81" s="273"/>
      <c r="O81" s="273"/>
      <c r="P81" s="273"/>
      <c r="Q81" s="273"/>
      <c r="R81" s="273"/>
      <c r="S81" s="281"/>
      <c r="T81" s="513"/>
    </row>
    <row r="82" spans="1:20" s="131" customFormat="1" ht="12.75">
      <c r="A82" s="147"/>
      <c r="B82" s="385" t="s">
        <v>425</v>
      </c>
      <c r="C82" s="274" t="s">
        <v>264</v>
      </c>
      <c r="D82" s="326"/>
      <c r="E82" s="453"/>
      <c r="F82" s="415"/>
      <c r="G82" s="415"/>
      <c r="H82" s="415"/>
      <c r="I82" s="415"/>
      <c r="J82" s="415"/>
      <c r="K82" s="415"/>
      <c r="L82" s="454"/>
      <c r="M82" s="286"/>
      <c r="N82" s="286"/>
      <c r="O82" s="286"/>
      <c r="P82" s="286"/>
      <c r="Q82" s="286"/>
      <c r="R82" s="286"/>
      <c r="S82" s="287"/>
      <c r="T82" s="513"/>
    </row>
    <row r="83" spans="1:20" s="131" customFormat="1" ht="15.75">
      <c r="A83" s="147"/>
      <c r="B83" s="276" t="s">
        <v>358</v>
      </c>
      <c r="C83" s="323" t="s">
        <v>360</v>
      </c>
      <c r="D83" s="324"/>
      <c r="E83" s="455"/>
      <c r="F83" s="416"/>
      <c r="G83" s="416"/>
      <c r="H83" s="416"/>
      <c r="I83" s="416"/>
      <c r="J83" s="416"/>
      <c r="K83" s="416"/>
      <c r="L83" s="456"/>
      <c r="M83" s="325"/>
      <c r="N83" s="325"/>
      <c r="O83" s="325"/>
      <c r="P83" s="325"/>
      <c r="Q83" s="325"/>
      <c r="R83" s="325"/>
      <c r="S83" s="321"/>
      <c r="T83" s="434"/>
    </row>
    <row r="84" spans="1:20" s="131" customFormat="1" ht="15">
      <c r="A84" s="147"/>
      <c r="B84" s="386" t="s">
        <v>435</v>
      </c>
      <c r="C84" s="187" t="s">
        <v>360</v>
      </c>
      <c r="D84" s="271"/>
      <c r="E84" s="441"/>
      <c r="F84" s="407"/>
      <c r="G84" s="407"/>
      <c r="H84" s="407"/>
      <c r="I84" s="407"/>
      <c r="J84" s="407"/>
      <c r="K84" s="407"/>
      <c r="L84" s="442"/>
      <c r="M84" s="273"/>
      <c r="N84" s="273"/>
      <c r="O84" s="273"/>
      <c r="P84" s="273"/>
      <c r="Q84" s="273"/>
      <c r="R84" s="273"/>
      <c r="S84" s="281"/>
      <c r="T84" s="513"/>
    </row>
    <row r="85" spans="2:20" ht="15.75">
      <c r="B85" s="322" t="s">
        <v>359</v>
      </c>
      <c r="C85" s="294" t="s">
        <v>360</v>
      </c>
      <c r="D85" s="96"/>
      <c r="E85" s="106"/>
      <c r="F85" s="418"/>
      <c r="G85" s="417"/>
      <c r="H85" s="417"/>
      <c r="I85" s="417"/>
      <c r="J85" s="417"/>
      <c r="K85" s="417"/>
      <c r="L85" s="107"/>
      <c r="M85" s="115"/>
      <c r="N85" s="115"/>
      <c r="O85" s="115"/>
      <c r="P85" s="115"/>
      <c r="Q85" s="115"/>
      <c r="R85" s="115"/>
      <c r="S85" s="97"/>
      <c r="T85" s="1"/>
    </row>
    <row r="86" spans="2:19" ht="15.75">
      <c r="B86" s="272"/>
      <c r="C86" s="273"/>
      <c r="D86" s="5"/>
      <c r="E86" s="5"/>
      <c r="F86" s="1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5.75">
      <c r="B87" s="272" t="str">
        <f>State_Account_all!A3</f>
        <v>2.2 - Detailed ecosystem state account (diagnosis background table)</v>
      </c>
      <c r="C87" s="273"/>
      <c r="D87" s="5"/>
      <c r="E87" s="5"/>
      <c r="F87" s="1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91" spans="1:6" s="533" customFormat="1" ht="18">
      <c r="A91" s="541"/>
      <c r="B91" s="15" t="str">
        <f>'Natural capital account'!A3</f>
        <v>3. NATURAL CAPITAL ACCOUNT OF WETLANDS</v>
      </c>
      <c r="C91" s="541"/>
      <c r="F91" s="542"/>
    </row>
    <row r="92" spans="1:20" s="131" customFormat="1" ht="21.75" customHeight="1">
      <c r="A92" s="147"/>
      <c r="B92" s="132"/>
      <c r="C92" s="510">
        <f>'Natural capital account'!A5</f>
        <v>0</v>
      </c>
      <c r="D92" s="436" t="str">
        <f>'Natural capital account'!C5</f>
        <v>2.1.3.</v>
      </c>
      <c r="E92" s="399" t="str">
        <f>'Natural capital account'!D5</f>
        <v>2.3.1.</v>
      </c>
      <c r="F92" s="399" t="str">
        <f>'Natural capital account'!E5</f>
        <v>2.4.3.</v>
      </c>
      <c r="G92" s="400" t="str">
        <f>'Natural capital account'!F5</f>
        <v>3.1.1.</v>
      </c>
      <c r="H92" s="400" t="str">
        <f>'Natural capital account'!G5</f>
        <v>3.1.2.</v>
      </c>
      <c r="I92" s="400" t="str">
        <f>'Natural capital account'!H5</f>
        <v>3.1.3.</v>
      </c>
      <c r="J92" s="401" t="str">
        <f>'Natural capital account'!I5</f>
        <v>3.2.1.</v>
      </c>
      <c r="K92" s="401" t="str">
        <f>'Natural capital account'!J5</f>
        <v>3.2.2.</v>
      </c>
      <c r="L92" s="402" t="str">
        <f>'Natural capital account'!K5</f>
        <v>3.3.1.</v>
      </c>
      <c r="M92" s="438" t="str">
        <f>'Natural capital account'!L5</f>
        <v>4.1.1.</v>
      </c>
      <c r="N92" s="240" t="str">
        <f>'Natural capital account'!M5</f>
        <v>4.1.2.</v>
      </c>
      <c r="O92" s="240" t="str">
        <f>'Natural capital account'!N5</f>
        <v>4.2.1.</v>
      </c>
      <c r="P92" s="240" t="str">
        <f>'Natural capital account'!O5</f>
        <v>4.2.2.</v>
      </c>
      <c r="Q92" s="240" t="str">
        <f>'Natural capital account'!P5</f>
        <v>4.2.3.</v>
      </c>
      <c r="R92" s="241" t="str">
        <f>'Natural capital account'!Q5</f>
        <v>5.2.1.</v>
      </c>
      <c r="S92" s="511" t="str">
        <f>'Natural capital account'!R5</f>
        <v>5.2.2.</v>
      </c>
      <c r="T92" s="434"/>
    </row>
    <row r="93" spans="1:20" s="131" customFormat="1" ht="214.5">
      <c r="A93" s="147"/>
      <c r="B93" s="263"/>
      <c r="C93" s="16">
        <f>'Natural capital account'!A6</f>
        <v>0</v>
      </c>
      <c r="D93" s="437" t="str">
        <f>'Natural capital account'!C6</f>
        <v>s/t Rice fields</v>
      </c>
      <c r="E93" s="403" t="str">
        <f>'Natural capital account'!D6</f>
        <v>s/t Pastures/ Wtlds</v>
      </c>
      <c r="F93" s="403" t="str">
        <f>'Natural capital account'!E6</f>
        <v>s/t Land principally occupied by agriculture, with significant areas of natural vegetation/ Wtlds</v>
      </c>
      <c r="G93" s="404" t="str">
        <f>'Natural capital account'!F6</f>
        <v>s/t Broad-leaved forest/ Wtlds</v>
      </c>
      <c r="H93" s="404" t="str">
        <f>'Natural capital account'!G6</f>
        <v>s/t Coniferous forest/ Wtlds</v>
      </c>
      <c r="I93" s="404" t="str">
        <f>'Natural capital account'!H6</f>
        <v>s/t Mixed forest/ Wtlds</v>
      </c>
      <c r="J93" s="405" t="str">
        <f>'Natural capital account'!I6</f>
        <v>s/t Natural grassland/ Wtlds</v>
      </c>
      <c r="K93" s="405" t="str">
        <f>'Natural capital account'!J6</f>
        <v>s/t Moors and heathland/ Wtlds</v>
      </c>
      <c r="L93" s="406" t="str">
        <f>'Natural capital account'!K6</f>
        <v>s/t Beaches, dunes, sand plains/ Wtlds</v>
      </c>
      <c r="M93" s="439" t="str">
        <f>'Natural capital account'!L6</f>
        <v>s/t Inland marshes</v>
      </c>
      <c r="N93" s="269" t="str">
        <f>'Natural capital account'!M6</f>
        <v>s/t Peatbogs</v>
      </c>
      <c r="O93" s="269" t="str">
        <f>'Natural capital account'!N6</f>
        <v>s/t s/talt marshes</v>
      </c>
      <c r="P93" s="269" t="str">
        <f>'Natural capital account'!O6</f>
        <v>s/t s/talines</v>
      </c>
      <c r="Q93" s="269" t="str">
        <f>'Natural capital account'!P6</f>
        <v>s/t Intertidal flats</v>
      </c>
      <c r="R93" s="270" t="str">
        <f>'Natural capital account'!Q6</f>
        <v>s/t Coastal lagoons</v>
      </c>
      <c r="S93" s="512" t="str">
        <f>'Natural capital account'!R6</f>
        <v>s/t Estuaries</v>
      </c>
      <c r="T93" s="457" t="str">
        <f>'Natural capital account'!S6</f>
        <v>TOTAL</v>
      </c>
    </row>
    <row r="94" spans="2:20" ht="15.75">
      <c r="B94" s="371" t="str">
        <f>'Natural capital account'!A7</f>
        <v>BALANCE OF ECOSYSTEMS STOCKS</v>
      </c>
      <c r="C94" s="419"/>
      <c r="D94" s="93"/>
      <c r="E94" s="423"/>
      <c r="F94" s="424"/>
      <c r="G94" s="425"/>
      <c r="H94" s="425"/>
      <c r="I94" s="425"/>
      <c r="J94" s="425"/>
      <c r="K94" s="425"/>
      <c r="L94" s="426"/>
      <c r="M94" s="343"/>
      <c r="N94" s="343"/>
      <c r="O94" s="343"/>
      <c r="P94" s="343"/>
      <c r="Q94" s="343"/>
      <c r="R94" s="343"/>
      <c r="S94" s="343"/>
      <c r="T94" s="419"/>
    </row>
    <row r="95" spans="2:20" ht="15.75">
      <c r="B95" s="372" t="str">
        <f>B37</f>
        <v>Total surface 1990</v>
      </c>
      <c r="C95" s="187" t="str">
        <f>C37</f>
        <v>hectares</v>
      </c>
      <c r="D95" s="13"/>
      <c r="E95" s="103"/>
      <c r="F95" s="421"/>
      <c r="G95" s="422"/>
      <c r="H95" s="422"/>
      <c r="I95" s="422"/>
      <c r="J95" s="422"/>
      <c r="K95" s="422"/>
      <c r="L95" s="104"/>
      <c r="M95" s="518">
        <f>M37</f>
        <v>29411.908610000035</v>
      </c>
      <c r="N95" s="518">
        <f aca="true" t="shared" si="6" ref="N95:S95">N37</f>
        <v>25736.43259</v>
      </c>
      <c r="O95" s="518">
        <f t="shared" si="6"/>
        <v>25583.75746</v>
      </c>
      <c r="P95" s="518">
        <f t="shared" si="6"/>
        <v>0</v>
      </c>
      <c r="Q95" s="518">
        <f t="shared" si="6"/>
        <v>57581.118949999975</v>
      </c>
      <c r="R95" s="518">
        <f t="shared" si="6"/>
        <v>45934.83793000001</v>
      </c>
      <c r="S95" s="518">
        <f t="shared" si="6"/>
        <v>0</v>
      </c>
      <c r="T95" s="420"/>
    </row>
    <row r="96" spans="2:20" ht="15">
      <c r="B96" s="386" t="str">
        <f>B36</f>
        <v>1.A Net change in surface 1990-2000 </v>
      </c>
      <c r="C96" s="187" t="str">
        <f>C36</f>
        <v>hectares</v>
      </c>
      <c r="D96" s="13"/>
      <c r="E96" s="103"/>
      <c r="F96" s="421"/>
      <c r="G96" s="422"/>
      <c r="H96" s="422"/>
      <c r="I96" s="422"/>
      <c r="J96" s="422"/>
      <c r="K96" s="422"/>
      <c r="L96" s="104"/>
      <c r="M96" s="519">
        <f>M36</f>
        <v>1382.98045</v>
      </c>
      <c r="N96" s="519">
        <f aca="true" t="shared" si="7" ref="N96:S96">N36</f>
        <v>-8.763480000000001</v>
      </c>
      <c r="O96" s="519">
        <f t="shared" si="7"/>
        <v>-86.19156000000001</v>
      </c>
      <c r="P96" s="519">
        <f t="shared" si="7"/>
        <v>0</v>
      </c>
      <c r="Q96" s="519">
        <f t="shared" si="7"/>
        <v>77.36150999999998</v>
      </c>
      <c r="R96" s="519">
        <f t="shared" si="7"/>
        <v>-7.23993</v>
      </c>
      <c r="S96" s="519">
        <f t="shared" si="7"/>
        <v>0</v>
      </c>
      <c r="T96" s="420"/>
    </row>
    <row r="97" spans="2:20" ht="15.75">
      <c r="B97" s="373" t="str">
        <f>B40</f>
        <v>Total surface 2000</v>
      </c>
      <c r="C97" s="294" t="str">
        <f>C40</f>
        <v>hectares</v>
      </c>
      <c r="D97" s="96"/>
      <c r="E97" s="106"/>
      <c r="F97" s="418"/>
      <c r="G97" s="417"/>
      <c r="H97" s="417"/>
      <c r="I97" s="417"/>
      <c r="J97" s="417"/>
      <c r="K97" s="417"/>
      <c r="L97" s="107"/>
      <c r="M97" s="115">
        <f>M40</f>
        <v>30794.889060000034</v>
      </c>
      <c r="N97" s="115">
        <f aca="true" t="shared" si="8" ref="N97:S97">N40</f>
        <v>25727.669110000003</v>
      </c>
      <c r="O97" s="115">
        <f t="shared" si="8"/>
        <v>25497.5659</v>
      </c>
      <c r="P97" s="115">
        <f t="shared" si="8"/>
        <v>0</v>
      </c>
      <c r="Q97" s="115">
        <f t="shared" si="8"/>
        <v>57658.48045999998</v>
      </c>
      <c r="R97" s="115">
        <f t="shared" si="8"/>
        <v>45927.598000000005</v>
      </c>
      <c r="S97" s="115">
        <f t="shared" si="8"/>
        <v>0</v>
      </c>
      <c r="T97" s="1"/>
    </row>
    <row r="98" spans="2:20" ht="15.75">
      <c r="B98" s="371" t="str">
        <f>'Natural capital account'!A19</f>
        <v>BALANCE OF ECOSYSTEM WEALTH</v>
      </c>
      <c r="C98" s="419"/>
      <c r="D98" s="93"/>
      <c r="E98" s="423"/>
      <c r="F98" s="424"/>
      <c r="G98" s="425"/>
      <c r="H98" s="425"/>
      <c r="I98" s="425"/>
      <c r="J98" s="425"/>
      <c r="K98" s="425"/>
      <c r="L98" s="426"/>
      <c r="M98" s="343"/>
      <c r="N98" s="343"/>
      <c r="O98" s="343"/>
      <c r="P98" s="343"/>
      <c r="Q98" s="343"/>
      <c r="R98" s="343"/>
      <c r="S98" s="343"/>
      <c r="T98" s="419"/>
    </row>
    <row r="99" spans="1:20" s="131" customFormat="1" ht="15.75">
      <c r="A99" s="147"/>
      <c r="B99" s="509" t="s">
        <v>358</v>
      </c>
      <c r="C99" s="187" t="s">
        <v>360</v>
      </c>
      <c r="D99" s="271"/>
      <c r="E99" s="441"/>
      <c r="F99" s="407"/>
      <c r="G99" s="407"/>
      <c r="H99" s="407"/>
      <c r="I99" s="407"/>
      <c r="J99" s="407"/>
      <c r="K99" s="407"/>
      <c r="L99" s="442"/>
      <c r="M99" s="273"/>
      <c r="N99" s="273"/>
      <c r="O99" s="273"/>
      <c r="P99" s="273"/>
      <c r="Q99" s="273"/>
      <c r="R99" s="273"/>
      <c r="S99" s="273"/>
      <c r="T99" s="513"/>
    </row>
    <row r="100" spans="1:20" s="131" customFormat="1" ht="15">
      <c r="A100" s="147"/>
      <c r="B100" s="386" t="str">
        <f>B84</f>
        <v>13. Net change in ecosystem wealth 1990-2000</v>
      </c>
      <c r="C100" s="187" t="s">
        <v>360</v>
      </c>
      <c r="D100" s="271"/>
      <c r="E100" s="441"/>
      <c r="F100" s="407"/>
      <c r="G100" s="407"/>
      <c r="H100" s="407"/>
      <c r="I100" s="407"/>
      <c r="J100" s="407"/>
      <c r="K100" s="407"/>
      <c r="L100" s="442"/>
      <c r="M100" s="273"/>
      <c r="N100" s="273"/>
      <c r="O100" s="273"/>
      <c r="P100" s="273"/>
      <c r="Q100" s="273"/>
      <c r="R100" s="273"/>
      <c r="S100" s="273"/>
      <c r="T100" s="513"/>
    </row>
    <row r="101" spans="2:20" ht="15.75">
      <c r="B101" s="322" t="s">
        <v>359</v>
      </c>
      <c r="C101" s="294" t="s">
        <v>360</v>
      </c>
      <c r="D101" s="96"/>
      <c r="E101" s="106"/>
      <c r="F101" s="418"/>
      <c r="G101" s="417"/>
      <c r="H101" s="417"/>
      <c r="I101" s="417"/>
      <c r="J101" s="417"/>
      <c r="K101" s="417"/>
      <c r="L101" s="107"/>
      <c r="M101" s="115"/>
      <c r="N101" s="115"/>
      <c r="O101" s="115"/>
      <c r="P101" s="115"/>
      <c r="Q101" s="115"/>
      <c r="R101" s="115"/>
      <c r="S101" s="115"/>
      <c r="T101" s="1"/>
    </row>
    <row r="102" spans="2:20" ht="15.75">
      <c r="B102" s="371" t="str">
        <f>'Natural capital account'!A26</f>
        <v>ASSET VALUE OF ECOSYSTEMS</v>
      </c>
      <c r="C102" s="515">
        <f>'Natural capital account'!B26</f>
        <v>0</v>
      </c>
      <c r="D102" s="93"/>
      <c r="E102" s="423"/>
      <c r="F102" s="424"/>
      <c r="G102" s="425"/>
      <c r="H102" s="425"/>
      <c r="I102" s="425"/>
      <c r="J102" s="425"/>
      <c r="K102" s="425"/>
      <c r="L102" s="426"/>
      <c r="M102" s="343"/>
      <c r="N102" s="343"/>
      <c r="O102" s="343"/>
      <c r="P102" s="343"/>
      <c r="Q102" s="343"/>
      <c r="R102" s="343"/>
      <c r="S102" s="343"/>
      <c r="T102" s="419"/>
    </row>
    <row r="103" spans="2:20" ht="15">
      <c r="B103" s="386" t="str">
        <f>'Natural capital account'!A27</f>
        <v>Land at market prices</v>
      </c>
      <c r="C103" s="516" t="str">
        <f>'Natural capital account'!B27</f>
        <v>€</v>
      </c>
      <c r="D103" s="13"/>
      <c r="E103" s="103"/>
      <c r="F103" s="421"/>
      <c r="G103" s="422"/>
      <c r="H103" s="422"/>
      <c r="I103" s="422"/>
      <c r="J103" s="422"/>
      <c r="K103" s="422"/>
      <c r="L103" s="104"/>
      <c r="M103" s="5"/>
      <c r="N103" s="5"/>
      <c r="O103" s="5"/>
      <c r="P103" s="5"/>
      <c r="Q103" s="5"/>
      <c r="R103" s="5"/>
      <c r="S103" s="5"/>
      <c r="T103" s="420"/>
    </row>
    <row r="104" spans="2:20" ht="15">
      <c r="B104" s="386" t="str">
        <f>'Natural capital account'!A28</f>
        <v>Fishing/hunting rights</v>
      </c>
      <c r="C104" s="516" t="str">
        <f>'Natural capital account'!B28</f>
        <v>€</v>
      </c>
      <c r="D104" s="13"/>
      <c r="E104" s="103"/>
      <c r="F104" s="421"/>
      <c r="G104" s="422"/>
      <c r="H104" s="422"/>
      <c r="I104" s="422"/>
      <c r="J104" s="422"/>
      <c r="K104" s="422"/>
      <c r="L104" s="104"/>
      <c r="M104" s="5"/>
      <c r="N104" s="5"/>
      <c r="O104" s="5"/>
      <c r="P104" s="5"/>
      <c r="Q104" s="5"/>
      <c r="R104" s="5"/>
      <c r="S104" s="5"/>
      <c r="T104" s="420"/>
    </row>
    <row r="105" spans="2:20" ht="15">
      <c r="B105" s="386" t="str">
        <f>'Natural capital account'!A29</f>
        <v>Ecosystem value at restoration/replacement costs</v>
      </c>
      <c r="C105" s="516" t="str">
        <f>'Natural capital account'!B29</f>
        <v>€</v>
      </c>
      <c r="D105" s="13"/>
      <c r="E105" s="103"/>
      <c r="F105" s="421"/>
      <c r="G105" s="422"/>
      <c r="H105" s="422"/>
      <c r="I105" s="422"/>
      <c r="J105" s="422"/>
      <c r="K105" s="422"/>
      <c r="L105" s="104"/>
      <c r="M105" s="5"/>
      <c r="N105" s="5"/>
      <c r="O105" s="5"/>
      <c r="P105" s="5"/>
      <c r="Q105" s="5"/>
      <c r="R105" s="5"/>
      <c r="S105" s="5"/>
      <c r="T105" s="420"/>
    </row>
    <row r="106" spans="2:20" ht="15">
      <c r="B106" s="386" t="str">
        <f>'Natural capital account'!A32&amp;" / "&amp;'Natural capital account'!A33</f>
        <v>Existence values / Expenditure for nature conservation</v>
      </c>
      <c r="C106" s="516" t="str">
        <f>""&amp;'Natural capital account'!B33</f>
        <v>€</v>
      </c>
      <c r="D106" s="13"/>
      <c r="E106" s="103"/>
      <c r="F106" s="421"/>
      <c r="G106" s="422"/>
      <c r="H106" s="422"/>
      <c r="I106" s="422"/>
      <c r="J106" s="422"/>
      <c r="K106" s="422"/>
      <c r="L106" s="104"/>
      <c r="M106" s="5"/>
      <c r="N106" s="5"/>
      <c r="O106" s="5"/>
      <c r="P106" s="5"/>
      <c r="Q106" s="5"/>
      <c r="R106" s="5"/>
      <c r="S106" s="5"/>
      <c r="T106" s="420"/>
    </row>
    <row r="107" spans="2:20" ht="15">
      <c r="B107" s="508" t="s">
        <v>62</v>
      </c>
      <c r="C107" s="517" t="s">
        <v>62</v>
      </c>
      <c r="D107" s="96"/>
      <c r="E107" s="106"/>
      <c r="F107" s="418"/>
      <c r="G107" s="417"/>
      <c r="H107" s="417"/>
      <c r="I107" s="417"/>
      <c r="J107" s="417"/>
      <c r="K107" s="417"/>
      <c r="L107" s="107"/>
      <c r="M107" s="115"/>
      <c r="N107" s="115"/>
      <c r="O107" s="115"/>
      <c r="P107" s="115"/>
      <c r="Q107" s="115"/>
      <c r="R107" s="115"/>
      <c r="S107" s="115"/>
      <c r="T107" s="1"/>
    </row>
    <row r="108" spans="2:20" ht="15.75">
      <c r="B108" s="371" t="str">
        <f>'Natural capital account'!A36</f>
        <v>NATURAL RESOURCE AND ECOSYSTEM SERVICES</v>
      </c>
      <c r="C108" s="515">
        <f>'Natural capital account'!B36</f>
        <v>0</v>
      </c>
      <c r="D108" s="93"/>
      <c r="E108" s="423"/>
      <c r="F108" s="424"/>
      <c r="G108" s="425"/>
      <c r="H108" s="425"/>
      <c r="I108" s="425"/>
      <c r="J108" s="425"/>
      <c r="K108" s="425"/>
      <c r="L108" s="426"/>
      <c r="M108" s="343"/>
      <c r="N108" s="343"/>
      <c r="O108" s="343"/>
      <c r="P108" s="343"/>
      <c r="Q108" s="343"/>
      <c r="R108" s="343"/>
      <c r="S108" s="343"/>
      <c r="T108" s="419"/>
    </row>
    <row r="109" spans="2:20" ht="15">
      <c r="B109" s="506" t="str">
        <f>'Natural capital account'!A37</f>
        <v>A - Physical accounts</v>
      </c>
      <c r="C109" s="516">
        <f>'Natural capital account'!B37</f>
        <v>0</v>
      </c>
      <c r="D109" s="506">
        <f>'Natural capital account'!C37</f>
        <v>0</v>
      </c>
      <c r="E109" s="103"/>
      <c r="F109" s="421"/>
      <c r="G109" s="422"/>
      <c r="H109" s="422"/>
      <c r="I109" s="422"/>
      <c r="J109" s="422"/>
      <c r="K109" s="422"/>
      <c r="L109" s="104"/>
      <c r="M109" s="5"/>
      <c r="N109" s="5"/>
      <c r="O109" s="5"/>
      <c r="P109" s="5"/>
      <c r="Q109" s="5"/>
      <c r="R109" s="5"/>
      <c r="S109" s="5"/>
      <c r="T109" s="420"/>
    </row>
    <row r="110" spans="2:20" ht="15">
      <c r="B110" s="386" t="str">
        <f>'Natural capital account'!A38</f>
        <v>Landscape resources</v>
      </c>
      <c r="C110" s="516">
        <f>'Natural capital account'!B38</f>
        <v>0</v>
      </c>
      <c r="D110" s="386">
        <f>'Natural capital account'!C38</f>
        <v>0</v>
      </c>
      <c r="E110" s="103"/>
      <c r="F110" s="421"/>
      <c r="G110" s="422"/>
      <c r="H110" s="422"/>
      <c r="I110" s="422"/>
      <c r="J110" s="422"/>
      <c r="K110" s="422"/>
      <c r="L110" s="104"/>
      <c r="M110" s="5"/>
      <c r="N110" s="5"/>
      <c r="O110" s="5"/>
      <c r="P110" s="5"/>
      <c r="Q110" s="5"/>
      <c r="R110" s="5"/>
      <c r="S110" s="5"/>
      <c r="T110" s="420"/>
    </row>
    <row r="111" spans="2:20" ht="15">
      <c r="B111" s="386" t="str">
        <f>'Natural capital account'!A44</f>
        <v>Material resource</v>
      </c>
      <c r="C111" s="516">
        <f>'Natural capital account'!B44</f>
        <v>0</v>
      </c>
      <c r="D111" s="386">
        <f>'Natural capital account'!C44</f>
        <v>0</v>
      </c>
      <c r="E111" s="103"/>
      <c r="F111" s="421"/>
      <c r="G111" s="422"/>
      <c r="H111" s="422"/>
      <c r="I111" s="422"/>
      <c r="J111" s="422"/>
      <c r="K111" s="422"/>
      <c r="L111" s="104"/>
      <c r="M111" s="5"/>
      <c r="N111" s="5"/>
      <c r="O111" s="5"/>
      <c r="P111" s="5"/>
      <c r="Q111" s="5"/>
      <c r="R111" s="5"/>
      <c r="S111" s="5"/>
      <c r="T111" s="420"/>
    </row>
    <row r="112" spans="2:20" ht="15">
      <c r="B112" s="386" t="str">
        <f>'Natural capital account'!A51</f>
        <v>Ecosystem services</v>
      </c>
      <c r="C112" s="516">
        <f>'Natural capital account'!B51</f>
        <v>0</v>
      </c>
      <c r="D112" s="386">
        <f>'Natural capital account'!C51</f>
        <v>0</v>
      </c>
      <c r="E112" s="103"/>
      <c r="F112" s="421"/>
      <c r="G112" s="422"/>
      <c r="H112" s="422"/>
      <c r="I112" s="422"/>
      <c r="J112" s="422"/>
      <c r="K112" s="422"/>
      <c r="L112" s="104"/>
      <c r="M112" s="5"/>
      <c r="N112" s="5"/>
      <c r="O112" s="5"/>
      <c r="P112" s="5"/>
      <c r="Q112" s="5"/>
      <c r="R112" s="5"/>
      <c r="S112" s="5"/>
      <c r="T112" s="420"/>
    </row>
    <row r="113" spans="2:20" ht="15">
      <c r="B113" s="506" t="str">
        <f>'Natural capital account'!A58</f>
        <v>B - Monetary accounts</v>
      </c>
      <c r="C113" s="516">
        <f>'Natural capital account'!B58</f>
        <v>0</v>
      </c>
      <c r="D113" s="506">
        <f>'Natural capital account'!C58</f>
        <v>0</v>
      </c>
      <c r="E113" s="103"/>
      <c r="F113" s="421"/>
      <c r="G113" s="422"/>
      <c r="H113" s="422"/>
      <c r="I113" s="422"/>
      <c r="J113" s="422"/>
      <c r="K113" s="422"/>
      <c r="L113" s="104"/>
      <c r="M113" s="5"/>
      <c r="N113" s="5"/>
      <c r="O113" s="5"/>
      <c r="P113" s="5"/>
      <c r="Q113" s="5"/>
      <c r="R113" s="5"/>
      <c r="S113" s="5"/>
      <c r="T113" s="420"/>
    </row>
    <row r="114" spans="2:20" ht="15">
      <c r="B114" s="386" t="str">
        <f>'Natural capital account'!A59</f>
        <v>Landscape resources</v>
      </c>
      <c r="C114" s="516" t="str">
        <f>'Natural capital account'!B73</f>
        <v>€</v>
      </c>
      <c r="D114" s="386">
        <f>'Natural capital account'!C59</f>
        <v>0</v>
      </c>
      <c r="E114" s="103"/>
      <c r="F114" s="421"/>
      <c r="G114" s="422"/>
      <c r="H114" s="422"/>
      <c r="I114" s="422"/>
      <c r="J114" s="422"/>
      <c r="K114" s="422"/>
      <c r="L114" s="104"/>
      <c r="M114" s="5"/>
      <c r="N114" s="5"/>
      <c r="O114" s="5"/>
      <c r="P114" s="5"/>
      <c r="Q114" s="5"/>
      <c r="R114" s="5"/>
      <c r="S114" s="5"/>
      <c r="T114" s="420"/>
    </row>
    <row r="115" spans="2:20" ht="15">
      <c r="B115" s="386" t="str">
        <f>'Natural capital account'!A65</f>
        <v>Material resource</v>
      </c>
      <c r="C115" s="516" t="str">
        <f>'Natural capital account'!B74</f>
        <v>€</v>
      </c>
      <c r="D115" s="386">
        <f>'Natural capital account'!C65</f>
        <v>0</v>
      </c>
      <c r="E115" s="103"/>
      <c r="F115" s="421"/>
      <c r="G115" s="422"/>
      <c r="H115" s="422"/>
      <c r="I115" s="422"/>
      <c r="J115" s="422"/>
      <c r="K115" s="422"/>
      <c r="L115" s="104"/>
      <c r="M115" s="5"/>
      <c r="N115" s="5"/>
      <c r="O115" s="5"/>
      <c r="P115" s="5"/>
      <c r="Q115" s="5"/>
      <c r="R115" s="5"/>
      <c r="S115" s="5"/>
      <c r="T115" s="420"/>
    </row>
    <row r="116" spans="2:20" ht="15">
      <c r="B116" s="508" t="str">
        <f>'Natural capital account'!A72</f>
        <v>Ecosystem services</v>
      </c>
      <c r="C116" s="517" t="str">
        <f>'Natural capital account'!B75</f>
        <v>€</v>
      </c>
      <c r="D116" s="508">
        <f>'Natural capital account'!C72</f>
        <v>0</v>
      </c>
      <c r="E116" s="106"/>
      <c r="F116" s="418"/>
      <c r="G116" s="417"/>
      <c r="H116" s="417"/>
      <c r="I116" s="417"/>
      <c r="J116" s="417"/>
      <c r="K116" s="417"/>
      <c r="L116" s="107"/>
      <c r="M116" s="115"/>
      <c r="N116" s="115"/>
      <c r="O116" s="115"/>
      <c r="P116" s="115"/>
      <c r="Q116" s="115"/>
      <c r="R116" s="115"/>
      <c r="S116" s="115"/>
      <c r="T116" s="1"/>
    </row>
    <row r="117" spans="2:20" ht="15">
      <c r="B117" s="507"/>
      <c r="D117" s="5"/>
      <c r="E117" s="5"/>
      <c r="F117" s="16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9" ht="15.75">
      <c r="B119" s="169" t="str">
        <f>Stress_Tables!B3</f>
        <v>4. STRESS/PRESSURE TABLES , to be developped in relation to land use accounts</v>
      </c>
    </row>
    <row r="120" ht="15">
      <c r="B120" s="507"/>
    </row>
    <row r="121" spans="2:12" ht="15.75">
      <c r="B121" s="345"/>
      <c r="C121" s="569" t="s">
        <v>62</v>
      </c>
      <c r="D121" s="438" t="s">
        <v>185</v>
      </c>
      <c r="E121" s="240" t="s">
        <v>201</v>
      </c>
      <c r="F121" s="240" t="s">
        <v>215</v>
      </c>
      <c r="G121" s="240" t="s">
        <v>223</v>
      </c>
      <c r="H121" s="240" t="s">
        <v>227</v>
      </c>
      <c r="I121" s="241" t="s">
        <v>233</v>
      </c>
      <c r="J121" s="511" t="s">
        <v>243</v>
      </c>
      <c r="K121" s="569" t="s">
        <v>62</v>
      </c>
      <c r="L121" s="569" t="s">
        <v>62</v>
      </c>
    </row>
    <row r="122" spans="2:12" ht="15">
      <c r="B122" s="334"/>
      <c r="C122" s="559"/>
      <c r="D122" s="560"/>
      <c r="E122" s="559"/>
      <c r="F122" s="560"/>
      <c r="G122" s="559"/>
      <c r="H122" s="560"/>
      <c r="I122" s="559"/>
      <c r="J122" s="560"/>
      <c r="K122" s="561"/>
      <c r="L122" s="561"/>
    </row>
    <row r="123" spans="2:12" ht="15">
      <c r="B123" s="334"/>
      <c r="C123" s="559"/>
      <c r="D123" s="560"/>
      <c r="E123" s="559"/>
      <c r="F123" s="560"/>
      <c r="G123" s="559"/>
      <c r="H123" s="560"/>
      <c r="I123" s="559"/>
      <c r="J123" s="560"/>
      <c r="K123" s="561"/>
      <c r="L123" s="561"/>
    </row>
    <row r="124" spans="2:12" ht="15">
      <c r="B124" s="345"/>
      <c r="C124" s="557" t="s">
        <v>436</v>
      </c>
      <c r="D124" s="558" t="s">
        <v>436</v>
      </c>
      <c r="E124" s="557" t="s">
        <v>436</v>
      </c>
      <c r="F124" s="558" t="s">
        <v>436</v>
      </c>
      <c r="G124" s="557" t="s">
        <v>436</v>
      </c>
      <c r="H124" s="558" t="s">
        <v>436</v>
      </c>
      <c r="I124" s="557" t="s">
        <v>436</v>
      </c>
      <c r="J124" s="558" t="s">
        <v>436</v>
      </c>
      <c r="K124" s="557" t="s">
        <v>436</v>
      </c>
      <c r="L124" s="557" t="s">
        <v>436</v>
      </c>
    </row>
    <row r="125" spans="2:12" ht="15">
      <c r="B125" s="334"/>
      <c r="C125" s="559" t="s">
        <v>488</v>
      </c>
      <c r="D125" s="560" t="s">
        <v>489</v>
      </c>
      <c r="E125" s="559" t="s">
        <v>490</v>
      </c>
      <c r="F125" s="560" t="s">
        <v>491</v>
      </c>
      <c r="G125" s="559" t="s">
        <v>492</v>
      </c>
      <c r="H125" s="560" t="s">
        <v>493</v>
      </c>
      <c r="I125" s="559" t="s">
        <v>494</v>
      </c>
      <c r="J125" s="560" t="s">
        <v>495</v>
      </c>
      <c r="K125" s="561" t="s">
        <v>62</v>
      </c>
      <c r="L125" s="561" t="s">
        <v>496</v>
      </c>
    </row>
    <row r="126" spans="2:12" ht="15">
      <c r="B126" s="334"/>
      <c r="C126" s="559"/>
      <c r="D126" s="560"/>
      <c r="E126" s="559"/>
      <c r="F126" s="560"/>
      <c r="G126" s="559"/>
      <c r="H126" s="560"/>
      <c r="I126" s="559"/>
      <c r="J126" s="560"/>
      <c r="K126" s="561"/>
      <c r="L126" s="561"/>
    </row>
    <row r="127" spans="2:12" ht="15">
      <c r="B127" s="334"/>
      <c r="C127" s="562" t="s">
        <v>478</v>
      </c>
      <c r="D127" s="563" t="s">
        <v>478</v>
      </c>
      <c r="E127" s="562" t="s">
        <v>478</v>
      </c>
      <c r="F127" s="563" t="s">
        <v>478</v>
      </c>
      <c r="G127" s="562" t="s">
        <v>478</v>
      </c>
      <c r="H127" s="563" t="s">
        <v>478</v>
      </c>
      <c r="I127" s="562" t="s">
        <v>478</v>
      </c>
      <c r="J127" s="563" t="s">
        <v>478</v>
      </c>
      <c r="K127" s="562" t="s">
        <v>478</v>
      </c>
      <c r="L127" s="562" t="s">
        <v>478</v>
      </c>
    </row>
    <row r="128" spans="2:12" ht="15">
      <c r="B128" s="334"/>
      <c r="C128" s="564" t="s">
        <v>479</v>
      </c>
      <c r="D128" s="565" t="s">
        <v>480</v>
      </c>
      <c r="E128" s="564" t="s">
        <v>481</v>
      </c>
      <c r="F128" s="565" t="s">
        <v>482</v>
      </c>
      <c r="G128" s="564" t="s">
        <v>483</v>
      </c>
      <c r="H128" s="565" t="s">
        <v>484</v>
      </c>
      <c r="I128" s="564" t="s">
        <v>485</v>
      </c>
      <c r="J128" s="565" t="s">
        <v>486</v>
      </c>
      <c r="K128" s="562" t="s">
        <v>62</v>
      </c>
      <c r="L128" s="562" t="s">
        <v>487</v>
      </c>
    </row>
    <row r="129" spans="2:12" ht="15">
      <c r="B129" s="547"/>
      <c r="C129" s="566"/>
      <c r="D129" s="567"/>
      <c r="E129" s="566"/>
      <c r="F129" s="567"/>
      <c r="G129" s="566"/>
      <c r="H129" s="567"/>
      <c r="I129" s="566"/>
      <c r="J129" s="567"/>
      <c r="K129" s="568"/>
      <c r="L129" s="568"/>
    </row>
    <row r="130" spans="2:12" ht="15.75">
      <c r="B130" s="67" t="s">
        <v>22</v>
      </c>
      <c r="C130" s="305"/>
      <c r="D130" s="305"/>
      <c r="E130" s="305"/>
      <c r="F130" s="305"/>
      <c r="G130" s="305"/>
      <c r="H130" s="305"/>
      <c r="I130" s="305"/>
      <c r="J130" s="305"/>
      <c r="K130" s="306"/>
      <c r="L130" s="305"/>
    </row>
    <row r="131" spans="2:12" ht="15">
      <c r="B131" s="45" t="s">
        <v>34</v>
      </c>
      <c r="C131" s="305"/>
      <c r="D131" s="305"/>
      <c r="E131" s="305"/>
      <c r="F131" s="305"/>
      <c r="G131" s="305"/>
      <c r="H131" s="305"/>
      <c r="I131" s="305"/>
      <c r="J131" s="305"/>
      <c r="K131" s="306"/>
      <c r="L131" s="305"/>
    </row>
    <row r="132" spans="2:12" ht="15">
      <c r="B132" s="45" t="s">
        <v>35</v>
      </c>
      <c r="C132" s="305"/>
      <c r="D132" s="305"/>
      <c r="E132" s="305"/>
      <c r="F132" s="305"/>
      <c r="G132" s="305"/>
      <c r="H132" s="305"/>
      <c r="I132" s="305"/>
      <c r="J132" s="305"/>
      <c r="K132" s="306"/>
      <c r="L132" s="305"/>
    </row>
    <row r="133" spans="2:12" ht="15">
      <c r="B133" s="46" t="s">
        <v>36</v>
      </c>
      <c r="C133" s="305"/>
      <c r="D133" s="305"/>
      <c r="E133" s="305"/>
      <c r="F133" s="305"/>
      <c r="G133" s="305"/>
      <c r="H133" s="305"/>
      <c r="I133" s="305"/>
      <c r="J133" s="305"/>
      <c r="K133" s="306"/>
      <c r="L133" s="305"/>
    </row>
    <row r="134" spans="2:12" ht="15">
      <c r="B134" s="48" t="s">
        <v>31</v>
      </c>
      <c r="C134" s="305"/>
      <c r="D134" s="305"/>
      <c r="E134" s="305"/>
      <c r="F134" s="305"/>
      <c r="G134" s="305"/>
      <c r="H134" s="305"/>
      <c r="I134" s="305"/>
      <c r="J134" s="305"/>
      <c r="K134" s="306"/>
      <c r="L134" s="305"/>
    </row>
    <row r="135" spans="2:12" ht="15.75">
      <c r="B135" s="68" t="s">
        <v>24</v>
      </c>
      <c r="C135" s="311"/>
      <c r="D135" s="311"/>
      <c r="E135" s="311"/>
      <c r="F135" s="311"/>
      <c r="G135" s="311"/>
      <c r="H135" s="311"/>
      <c r="I135" s="311"/>
      <c r="J135" s="311"/>
      <c r="K135" s="546"/>
      <c r="L135" s="311"/>
    </row>
    <row r="136" spans="2:12" ht="15">
      <c r="B136" s="69" t="s">
        <v>37</v>
      </c>
      <c r="C136" s="305"/>
      <c r="D136" s="305"/>
      <c r="E136" s="305"/>
      <c r="F136" s="305"/>
      <c r="G136" s="305"/>
      <c r="H136" s="305"/>
      <c r="I136" s="305"/>
      <c r="J136" s="305"/>
      <c r="K136" s="306"/>
      <c r="L136" s="305"/>
    </row>
    <row r="137" spans="2:12" ht="15">
      <c r="B137" s="45" t="s">
        <v>2</v>
      </c>
      <c r="C137" s="305"/>
      <c r="D137" s="305"/>
      <c r="E137" s="305"/>
      <c r="F137" s="305"/>
      <c r="G137" s="305"/>
      <c r="H137" s="305"/>
      <c r="I137" s="305"/>
      <c r="J137" s="305"/>
      <c r="K137" s="306"/>
      <c r="L137" s="305"/>
    </row>
    <row r="138" spans="2:12" ht="15">
      <c r="B138" s="45" t="s">
        <v>17</v>
      </c>
      <c r="C138" s="305"/>
      <c r="D138" s="305"/>
      <c r="E138" s="305"/>
      <c r="F138" s="305"/>
      <c r="G138" s="305"/>
      <c r="H138" s="305"/>
      <c r="I138" s="305"/>
      <c r="J138" s="305"/>
      <c r="K138" s="306"/>
      <c r="L138" s="305"/>
    </row>
    <row r="139" spans="2:12" ht="15">
      <c r="B139" s="45" t="s">
        <v>16</v>
      </c>
      <c r="C139" s="305"/>
      <c r="D139" s="305"/>
      <c r="E139" s="305"/>
      <c r="F139" s="305"/>
      <c r="G139" s="305"/>
      <c r="H139" s="305"/>
      <c r="I139" s="305"/>
      <c r="J139" s="305"/>
      <c r="K139" s="306"/>
      <c r="L139" s="305"/>
    </row>
    <row r="140" spans="2:12" ht="15">
      <c r="B140" s="70" t="s">
        <v>0</v>
      </c>
      <c r="C140" s="305"/>
      <c r="D140" s="305"/>
      <c r="E140" s="305"/>
      <c r="F140" s="305"/>
      <c r="G140" s="305"/>
      <c r="H140" s="305"/>
      <c r="I140" s="305"/>
      <c r="J140" s="305"/>
      <c r="K140" s="306"/>
      <c r="L140" s="305"/>
    </row>
    <row r="141" spans="2:12" ht="15">
      <c r="B141" s="69" t="s">
        <v>51</v>
      </c>
      <c r="C141" s="305"/>
      <c r="D141" s="305"/>
      <c r="E141" s="305"/>
      <c r="F141" s="305"/>
      <c r="G141" s="305"/>
      <c r="H141" s="305"/>
      <c r="I141" s="305"/>
      <c r="J141" s="305"/>
      <c r="K141" s="306"/>
      <c r="L141" s="305"/>
    </row>
    <row r="142" spans="2:12" ht="15">
      <c r="B142" s="45" t="s">
        <v>21</v>
      </c>
      <c r="C142" s="305"/>
      <c r="D142" s="305"/>
      <c r="E142" s="305"/>
      <c r="F142" s="305"/>
      <c r="G142" s="305"/>
      <c r="H142" s="305"/>
      <c r="I142" s="305"/>
      <c r="J142" s="305"/>
      <c r="K142" s="306"/>
      <c r="L142" s="305"/>
    </row>
    <row r="143" spans="2:12" ht="15">
      <c r="B143" s="45" t="s">
        <v>56</v>
      </c>
      <c r="C143" s="305"/>
      <c r="D143" s="305"/>
      <c r="E143" s="305"/>
      <c r="F143" s="305"/>
      <c r="G143" s="305"/>
      <c r="H143" s="305"/>
      <c r="I143" s="305"/>
      <c r="J143" s="305"/>
      <c r="K143" s="306"/>
      <c r="L143" s="305"/>
    </row>
    <row r="144" spans="2:12" ht="15">
      <c r="B144" s="45" t="s">
        <v>365</v>
      </c>
      <c r="C144" s="305"/>
      <c r="D144" s="305"/>
      <c r="E144" s="305"/>
      <c r="F144" s="305"/>
      <c r="G144" s="305"/>
      <c r="H144" s="305"/>
      <c r="I144" s="305"/>
      <c r="J144" s="305"/>
      <c r="K144" s="306"/>
      <c r="L144" s="305"/>
    </row>
    <row r="145" spans="2:12" ht="15">
      <c r="B145" s="69" t="s">
        <v>38</v>
      </c>
      <c r="C145" s="305"/>
      <c r="D145" s="305"/>
      <c r="E145" s="305"/>
      <c r="F145" s="305"/>
      <c r="G145" s="305"/>
      <c r="H145" s="305"/>
      <c r="I145" s="305"/>
      <c r="J145" s="305"/>
      <c r="K145" s="306"/>
      <c r="L145" s="305"/>
    </row>
    <row r="146" spans="2:12" ht="15">
      <c r="B146" s="45" t="s">
        <v>18</v>
      </c>
      <c r="C146" s="305"/>
      <c r="D146" s="305"/>
      <c r="E146" s="305"/>
      <c r="F146" s="305"/>
      <c r="G146" s="305"/>
      <c r="H146" s="305"/>
      <c r="I146" s="305"/>
      <c r="J146" s="305"/>
      <c r="K146" s="306"/>
      <c r="L146" s="305"/>
    </row>
    <row r="147" spans="2:12" ht="15">
      <c r="B147" s="45" t="s">
        <v>19</v>
      </c>
      <c r="C147" s="305"/>
      <c r="D147" s="305"/>
      <c r="E147" s="305"/>
      <c r="F147" s="305"/>
      <c r="G147" s="305"/>
      <c r="H147" s="305"/>
      <c r="I147" s="305"/>
      <c r="J147" s="305"/>
      <c r="K147" s="306"/>
      <c r="L147" s="305"/>
    </row>
    <row r="148" spans="2:12" ht="15">
      <c r="B148" s="45" t="s">
        <v>39</v>
      </c>
      <c r="C148" s="305"/>
      <c r="D148" s="305"/>
      <c r="E148" s="305"/>
      <c r="F148" s="305"/>
      <c r="G148" s="305"/>
      <c r="H148" s="305"/>
      <c r="I148" s="305"/>
      <c r="J148" s="305"/>
      <c r="K148" s="306"/>
      <c r="L148" s="305"/>
    </row>
    <row r="149" spans="2:12" ht="15">
      <c r="B149" s="69" t="s">
        <v>40</v>
      </c>
      <c r="C149" s="305"/>
      <c r="D149" s="305"/>
      <c r="E149" s="305"/>
      <c r="F149" s="305"/>
      <c r="G149" s="305"/>
      <c r="H149" s="305"/>
      <c r="I149" s="305"/>
      <c r="J149" s="305"/>
      <c r="K149" s="306"/>
      <c r="L149" s="305"/>
    </row>
    <row r="150" spans="2:12" ht="15">
      <c r="B150" s="45" t="s">
        <v>42</v>
      </c>
      <c r="C150" s="305"/>
      <c r="D150" s="305"/>
      <c r="E150" s="305"/>
      <c r="F150" s="305"/>
      <c r="G150" s="305"/>
      <c r="H150" s="305"/>
      <c r="I150" s="305"/>
      <c r="J150" s="305"/>
      <c r="K150" s="306"/>
      <c r="L150" s="305"/>
    </row>
    <row r="151" spans="2:12" ht="15">
      <c r="B151" s="48" t="s">
        <v>41</v>
      </c>
      <c r="C151" s="305"/>
      <c r="D151" s="305"/>
      <c r="E151" s="305"/>
      <c r="F151" s="305"/>
      <c r="G151" s="305"/>
      <c r="H151" s="305"/>
      <c r="I151" s="305"/>
      <c r="J151" s="305"/>
      <c r="K151" s="306"/>
      <c r="L151" s="305"/>
    </row>
  </sheetData>
  <printOptions/>
  <pageMargins left="0.43" right="0.5" top="0.19" bottom="0.19" header="0.17" footer="0.17"/>
  <pageSetup horizontalDpi="600" verticalDpi="600" orientation="landscape" paperSize="9" scale="50" r:id="rId2"/>
  <rowBreaks count="2" manualBreakCount="2">
    <brk id="31" max="255" man="1"/>
    <brk id="9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V186"/>
  <sheetViews>
    <sheetView showGridLines="0" showZeros="0" zoomScale="60" zoomScaleNormal="60" zoomScaleSheetLayoutView="70" workbookViewId="0" topLeftCell="A1">
      <pane xSplit="2" ySplit="6" topLeftCell="D1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09" sqref="E109"/>
    </sheetView>
  </sheetViews>
  <sheetFormatPr defaultColWidth="9.140625" defaultRowHeight="12.75"/>
  <cols>
    <col min="1" max="1" width="87.140625" style="634" customWidth="1"/>
    <col min="2" max="2" width="14.28125" style="58" customWidth="1"/>
    <col min="3" max="3" width="6.421875" style="635" customWidth="1"/>
    <col min="4" max="12" width="9.140625" style="634" customWidth="1"/>
    <col min="13" max="13" width="5.8515625" style="634" customWidth="1"/>
    <col min="14" max="14" width="9.140625" style="634" customWidth="1"/>
    <col min="15" max="15" width="9.140625" style="635" customWidth="1"/>
    <col min="16" max="18" width="9.140625" style="636" customWidth="1"/>
    <col min="19" max="126" width="9.140625" style="635" customWidth="1"/>
    <col min="127" max="16384" width="9.140625" style="634" customWidth="1"/>
  </cols>
  <sheetData>
    <row r="1" spans="1:12" ht="20.25">
      <c r="A1" s="633" t="str">
        <f>State_Account_all!A1</f>
        <v>WETLANDS ECOSYSTEM ACCOUNTS</v>
      </c>
      <c r="B1" s="58">
        <f>State_Account_all!B1</f>
        <v>0</v>
      </c>
      <c r="C1" s="635">
        <f>State_Account_all!AB1</f>
        <v>0</v>
      </c>
      <c r="D1" s="634">
        <f>State_Account_all!AC1</f>
        <v>0</v>
      </c>
      <c r="E1" s="634">
        <f>State_Account_all!AD1</f>
        <v>0</v>
      </c>
      <c r="F1" s="634">
        <f>State_Account_all!AE1</f>
        <v>0</v>
      </c>
      <c r="G1" s="634">
        <f>State_Account_all!AF1</f>
        <v>0</v>
      </c>
      <c r="H1" s="634">
        <f>State_Account_all!AG1</f>
        <v>0</v>
      </c>
      <c r="I1" s="634">
        <f>State_Account_all!AH1</f>
        <v>0</v>
      </c>
      <c r="J1" s="634">
        <f>State_Account_all!AI1</f>
        <v>0</v>
      </c>
      <c r="K1" s="634">
        <f>State_Account_all!AJ1</f>
        <v>0</v>
      </c>
      <c r="L1" s="634">
        <f>State_Account_all!BM1</f>
        <v>0</v>
      </c>
    </row>
    <row r="2" spans="1:12" ht="20.25">
      <c r="A2" s="634">
        <f>State_Account_all!A2</f>
        <v>0</v>
      </c>
      <c r="B2" s="58">
        <f>State_Account_all!B2</f>
        <v>0</v>
      </c>
      <c r="C2" s="635">
        <f>State_Account_all!AB2</f>
        <v>0</v>
      </c>
      <c r="D2" s="634">
        <f>State_Account_all!AC2</f>
        <v>0</v>
      </c>
      <c r="E2" s="634">
        <f>State_Account_all!AD2</f>
        <v>0</v>
      </c>
      <c r="F2" s="634">
        <f>State_Account_all!AE2</f>
        <v>0</v>
      </c>
      <c r="G2" s="634">
        <f>State_Account_all!AF2</f>
        <v>0</v>
      </c>
      <c r="H2" s="634">
        <f>State_Account_all!AG2</f>
        <v>0</v>
      </c>
      <c r="I2" s="634">
        <f>State_Account_all!AH2</f>
        <v>0</v>
      </c>
      <c r="J2" s="634">
        <f>State_Account_all!AI2</f>
        <v>0</v>
      </c>
      <c r="K2" s="634">
        <f>State_Account_all!AJ2</f>
        <v>0</v>
      </c>
      <c r="L2" s="634">
        <f>State_Account_all!BM2</f>
        <v>0</v>
      </c>
    </row>
    <row r="3" spans="1:12" ht="20.25">
      <c r="A3" s="633" t="str">
        <f>State_Account_all!A3</f>
        <v>2.2 - Detailed ecosystem state account (diagnosis background table)</v>
      </c>
      <c r="H3" s="634">
        <f>State_Account_all!AG3</f>
        <v>0</v>
      </c>
      <c r="I3" s="634">
        <f>State_Account_all!AH3</f>
        <v>0</v>
      </c>
      <c r="J3" s="634">
        <f>State_Account_all!AI3</f>
        <v>0</v>
      </c>
      <c r="K3" s="634">
        <f>State_Account_all!AJ3</f>
        <v>0</v>
      </c>
      <c r="L3" s="634">
        <f>State_Account_all!BM3</f>
        <v>0</v>
      </c>
    </row>
    <row r="4" spans="1:18" ht="20.25">
      <c r="A4" s="637">
        <f>State_Account_all!A4</f>
        <v>0</v>
      </c>
      <c r="B4" s="638"/>
      <c r="D4" s="639" t="str">
        <f>State_Account_all!AB4</f>
        <v>4.1.1.</v>
      </c>
      <c r="E4" s="640">
        <f>State_Account_all!AC4</f>
        <v>0</v>
      </c>
      <c r="F4" s="640">
        <f>State_Account_all!AD4</f>
        <v>0</v>
      </c>
      <c r="G4" s="640">
        <f>State_Account_all!AE4</f>
        <v>0</v>
      </c>
      <c r="H4" s="640">
        <f>State_Account_all!AF4</f>
        <v>0</v>
      </c>
      <c r="I4" s="640">
        <f>State_Account_all!AG4</f>
        <v>0</v>
      </c>
      <c r="J4" s="640">
        <f>State_Account_all!AH4</f>
        <v>0</v>
      </c>
      <c r="K4" s="640">
        <f>State_Account_all!AI4</f>
        <v>0</v>
      </c>
      <c r="L4" s="641">
        <f>State_Account_all!AJ4</f>
        <v>0</v>
      </c>
      <c r="N4" s="642" t="str">
        <f>State_Account_all!BM4</f>
        <v>TOTAL</v>
      </c>
      <c r="P4" s="643" t="s">
        <v>448</v>
      </c>
      <c r="Q4" s="644"/>
      <c r="R4" s="645"/>
    </row>
    <row r="5" spans="1:18" ht="101.25">
      <c r="A5" s="646"/>
      <c r="B5" s="647"/>
      <c r="D5" s="648" t="str">
        <f>State_Account_all!AB5</f>
        <v>s/t Inland marshes</v>
      </c>
      <c r="E5" s="649" t="str">
        <f>State_Account_all!AC5</f>
        <v>A2.5/H-03.07.01</v>
      </c>
      <c r="F5" s="649" t="str">
        <f>State_Account_all!AD5</f>
        <v>A2.6/B-LMU.Smm-u </v>
      </c>
      <c r="G5" s="649" t="str">
        <f>State_Account_all!AE5</f>
        <v>C2</v>
      </c>
      <c r="H5" s="649" t="str">
        <f>State_Account_all!AF5</f>
        <v>C3</v>
      </c>
      <c r="I5" s="649" t="str">
        <f>State_Account_all!AG5</f>
        <v>D2</v>
      </c>
      <c r="J5" s="649" t="str">
        <f>State_Account_all!AH5</f>
        <v>D4</v>
      </c>
      <c r="K5" s="649" t="str">
        <f>State_Account_all!AI5</f>
        <v>D5</v>
      </c>
      <c r="L5" s="650" t="str">
        <f>State_Account_all!AJ5</f>
        <v>D6</v>
      </c>
      <c r="N5" s="651"/>
      <c r="P5" s="652"/>
      <c r="Q5" s="653"/>
      <c r="R5" s="654"/>
    </row>
    <row r="6" spans="1:18" ht="112.5" customHeight="1">
      <c r="A6" s="655"/>
      <c r="B6" s="656"/>
      <c r="D6" s="657">
        <f>State_Account_all!AB6</f>
        <v>0</v>
      </c>
      <c r="E6" s="658" t="str">
        <f>State_Account_all!AC6</f>
        <v>Geolittoral wetlands and meadows: reed, rush and sedge stands</v>
      </c>
      <c r="F6" s="658" t="str">
        <f>State_Account_all!AD6</f>
        <v>Mid-upper saltmarshes and saline reedbeds</v>
      </c>
      <c r="G6" s="658" t="str">
        <f>State_Account_all!AE6</f>
        <v>Surface running waters</v>
      </c>
      <c r="H6" s="658" t="str">
        <f>State_Account_all!AF6</f>
        <v>Littoral zone of inland surface waterbodies</v>
      </c>
      <c r="I6" s="658" t="str">
        <f>State_Account_all!AG6</f>
        <v>Valley mires, poor fens and transition mires</v>
      </c>
      <c r="J6" s="658" t="str">
        <f>State_Account_all!AH6</f>
        <v>Base-rich fens</v>
      </c>
      <c r="K6" s="658" t="str">
        <f>State_Account_all!AI6</f>
        <v>Sedge and reedbeds, normally without free-standing water</v>
      </c>
      <c r="L6" s="659" t="str">
        <f>State_Account_all!AJ6</f>
        <v>Inland saline and brackish marshes and reedbeds</v>
      </c>
      <c r="N6" s="660"/>
      <c r="P6" s="661" t="s">
        <v>449</v>
      </c>
      <c r="Q6" s="662" t="s">
        <v>450</v>
      </c>
      <c r="R6" s="663" t="s">
        <v>451</v>
      </c>
    </row>
    <row r="7" spans="1:126" s="669" customFormat="1" ht="33.75" customHeight="1">
      <c r="A7" s="664" t="str">
        <f>State_Account_all!A7</f>
        <v>BALANCE OF ECOSYSTEMS STOCKS</v>
      </c>
      <c r="B7" s="765">
        <f>State_Account_all!B7</f>
        <v>0</v>
      </c>
      <c r="C7" s="665">
        <f>State_Account_all!AB7</f>
        <v>0</v>
      </c>
      <c r="D7" s="666">
        <f>State_Account_all!AC7</f>
        <v>0</v>
      </c>
      <c r="E7" s="667">
        <f>State_Account_all!AD7</f>
        <v>0</v>
      </c>
      <c r="F7" s="666">
        <f>State_Account_all!AE7</f>
        <v>0</v>
      </c>
      <c r="G7" s="666">
        <f>State_Account_all!AF7</f>
        <v>0</v>
      </c>
      <c r="H7" s="667">
        <f>State_Account_all!AG7</f>
        <v>0</v>
      </c>
      <c r="I7" s="668">
        <f>State_Account_all!AH7</f>
        <v>0</v>
      </c>
      <c r="J7" s="666">
        <f>State_Account_all!AI7</f>
        <v>0</v>
      </c>
      <c r="K7" s="666">
        <f>State_Account_all!AJ7</f>
        <v>0</v>
      </c>
      <c r="L7" s="666">
        <f>State_Account_all!BM7</f>
        <v>0</v>
      </c>
      <c r="N7" s="666"/>
      <c r="O7" s="670"/>
      <c r="P7" s="671"/>
      <c r="Q7" s="671"/>
      <c r="R7" s="670"/>
      <c r="S7" s="672"/>
      <c r="T7" s="673"/>
      <c r="U7" s="672"/>
      <c r="V7" s="672"/>
      <c r="W7" s="672"/>
      <c r="X7" s="673"/>
      <c r="Y7" s="672"/>
      <c r="Z7" s="674"/>
      <c r="AA7" s="672"/>
      <c r="AB7" s="675"/>
      <c r="AC7" s="672"/>
      <c r="AD7" s="672"/>
      <c r="AE7" s="672"/>
      <c r="AF7" s="672"/>
      <c r="AG7" s="672"/>
      <c r="AH7" s="672"/>
      <c r="AI7" s="672"/>
      <c r="AJ7" s="672"/>
      <c r="AK7" s="675"/>
      <c r="AL7" s="672"/>
      <c r="AM7" s="672"/>
      <c r="AN7" s="672"/>
      <c r="AO7" s="672"/>
      <c r="AP7" s="672"/>
      <c r="AQ7" s="672"/>
      <c r="AR7" s="675"/>
      <c r="AS7" s="672"/>
      <c r="AT7" s="672"/>
      <c r="AU7" s="672"/>
      <c r="AV7" s="675"/>
      <c r="AW7" s="672"/>
      <c r="AX7" s="675"/>
      <c r="AY7" s="672"/>
      <c r="AZ7" s="672"/>
      <c r="BA7" s="676"/>
      <c r="BB7" s="672"/>
      <c r="BC7" s="672"/>
      <c r="BD7" s="672"/>
      <c r="BE7" s="672"/>
      <c r="BF7" s="676"/>
      <c r="BG7" s="672"/>
      <c r="BH7" s="672"/>
      <c r="BI7" s="672"/>
      <c r="BJ7" s="672"/>
      <c r="BK7" s="672"/>
      <c r="BL7" s="672"/>
      <c r="BM7" s="677"/>
      <c r="BN7" s="678"/>
      <c r="BO7" s="678"/>
      <c r="BP7" s="678"/>
      <c r="BQ7" s="678"/>
      <c r="BR7" s="678"/>
      <c r="BS7" s="678"/>
      <c r="BT7" s="678"/>
      <c r="BU7" s="678"/>
      <c r="BV7" s="678"/>
      <c r="BW7" s="678"/>
      <c r="BX7" s="678"/>
      <c r="BY7" s="678"/>
      <c r="BZ7" s="678"/>
      <c r="CA7" s="678"/>
      <c r="CB7" s="678"/>
      <c r="CC7" s="678"/>
      <c r="CD7" s="678"/>
      <c r="CE7" s="678"/>
      <c r="CF7" s="678"/>
      <c r="CG7" s="678"/>
      <c r="CH7" s="678"/>
      <c r="CI7" s="678"/>
      <c r="CJ7" s="678"/>
      <c r="CK7" s="678"/>
      <c r="CL7" s="678"/>
      <c r="CM7" s="678"/>
      <c r="CN7" s="678"/>
      <c r="CO7" s="678"/>
      <c r="CP7" s="678"/>
      <c r="CQ7" s="678"/>
      <c r="CR7" s="678"/>
      <c r="CS7" s="678"/>
      <c r="CT7" s="678"/>
      <c r="CU7" s="678"/>
      <c r="CV7" s="678"/>
      <c r="CW7" s="678"/>
      <c r="CX7" s="678"/>
      <c r="CY7" s="678"/>
      <c r="CZ7" s="678"/>
      <c r="DA7" s="678"/>
      <c r="DB7" s="678"/>
      <c r="DC7" s="678"/>
      <c r="DD7" s="678"/>
      <c r="DE7" s="678"/>
      <c r="DF7" s="678"/>
      <c r="DG7" s="678"/>
      <c r="DH7" s="678"/>
      <c r="DI7" s="678"/>
      <c r="DJ7" s="678"/>
      <c r="DK7" s="678"/>
      <c r="DL7" s="678"/>
      <c r="DM7" s="678"/>
      <c r="DN7" s="678"/>
      <c r="DO7" s="678"/>
      <c r="DP7" s="678"/>
      <c r="DQ7" s="678"/>
      <c r="DR7" s="678"/>
      <c r="DS7" s="678"/>
      <c r="DT7" s="678"/>
      <c r="DU7" s="678"/>
      <c r="DV7" s="678"/>
    </row>
    <row r="8" spans="1:126" s="669" customFormat="1" ht="33" customHeight="1">
      <c r="A8" s="679" t="str">
        <f>State_Account_all!A8</f>
        <v>1. Land cover account / Surface</v>
      </c>
      <c r="B8" s="766">
        <f>State_Account_all!B8</f>
        <v>0</v>
      </c>
      <c r="C8" s="680">
        <f>State_Account_all!AB8</f>
        <v>0</v>
      </c>
      <c r="D8" s="666">
        <f>State_Account_all!AC8</f>
        <v>0</v>
      </c>
      <c r="E8" s="681">
        <f>State_Account_all!AD8</f>
        <v>0</v>
      </c>
      <c r="F8" s="666">
        <f>State_Account_all!AE8</f>
        <v>0</v>
      </c>
      <c r="G8" s="666">
        <f>State_Account_all!AF8</f>
        <v>0</v>
      </c>
      <c r="H8" s="682">
        <f>State_Account_all!AG8</f>
        <v>0</v>
      </c>
      <c r="I8" s="681">
        <f>State_Account_all!AH8</f>
        <v>0</v>
      </c>
      <c r="J8" s="666">
        <f>State_Account_all!AI8</f>
        <v>0</v>
      </c>
      <c r="K8" s="666">
        <f>State_Account_all!AJ8</f>
        <v>0</v>
      </c>
      <c r="L8" s="666">
        <f>State_Account_all!BM8</f>
        <v>0</v>
      </c>
      <c r="N8" s="666"/>
      <c r="O8" s="680"/>
      <c r="P8" s="671"/>
      <c r="Q8" s="671"/>
      <c r="R8" s="683"/>
      <c r="S8" s="672"/>
      <c r="T8" s="680"/>
      <c r="U8" s="672"/>
      <c r="V8" s="672"/>
      <c r="W8" s="672"/>
      <c r="X8" s="680"/>
      <c r="Y8" s="672"/>
      <c r="Z8" s="680"/>
      <c r="AA8" s="672"/>
      <c r="AB8" s="680"/>
      <c r="AC8" s="672"/>
      <c r="AD8" s="672"/>
      <c r="AE8" s="672"/>
      <c r="AF8" s="672"/>
      <c r="AG8" s="672"/>
      <c r="AH8" s="672"/>
      <c r="AI8" s="672"/>
      <c r="AJ8" s="672"/>
      <c r="AK8" s="680"/>
      <c r="AL8" s="672"/>
      <c r="AM8" s="672"/>
      <c r="AN8" s="672"/>
      <c r="AO8" s="672"/>
      <c r="AP8" s="672"/>
      <c r="AQ8" s="672"/>
      <c r="AR8" s="680"/>
      <c r="AS8" s="672"/>
      <c r="AT8" s="672"/>
      <c r="AU8" s="672"/>
      <c r="AV8" s="680"/>
      <c r="AW8" s="672"/>
      <c r="AX8" s="680"/>
      <c r="AY8" s="672"/>
      <c r="AZ8" s="672"/>
      <c r="BA8" s="680"/>
      <c r="BB8" s="672"/>
      <c r="BC8" s="672"/>
      <c r="BD8" s="672"/>
      <c r="BE8" s="672"/>
      <c r="BF8" s="684"/>
      <c r="BG8" s="672"/>
      <c r="BH8" s="672"/>
      <c r="BI8" s="672"/>
      <c r="BJ8" s="672"/>
      <c r="BK8" s="672"/>
      <c r="BL8" s="672"/>
      <c r="BM8" s="678"/>
      <c r="BN8" s="678"/>
      <c r="BO8" s="678"/>
      <c r="BP8" s="678"/>
      <c r="BQ8" s="678"/>
      <c r="BR8" s="678"/>
      <c r="BS8" s="678"/>
      <c r="BT8" s="678"/>
      <c r="BU8" s="678"/>
      <c r="BV8" s="678"/>
      <c r="BW8" s="678"/>
      <c r="BX8" s="678"/>
      <c r="BY8" s="678"/>
      <c r="BZ8" s="678"/>
      <c r="CA8" s="678"/>
      <c r="CB8" s="678"/>
      <c r="CC8" s="678"/>
      <c r="CD8" s="678"/>
      <c r="CE8" s="678"/>
      <c r="CF8" s="678"/>
      <c r="CG8" s="678"/>
      <c r="CH8" s="678"/>
      <c r="CI8" s="678"/>
      <c r="CJ8" s="678"/>
      <c r="CK8" s="678"/>
      <c r="CL8" s="678"/>
      <c r="CM8" s="678"/>
      <c r="CN8" s="678"/>
      <c r="CO8" s="678"/>
      <c r="CP8" s="678"/>
      <c r="CQ8" s="678"/>
      <c r="CR8" s="678"/>
      <c r="CS8" s="678"/>
      <c r="CT8" s="678"/>
      <c r="CU8" s="678"/>
      <c r="CV8" s="678"/>
      <c r="CW8" s="678"/>
      <c r="CX8" s="678"/>
      <c r="CY8" s="678"/>
      <c r="CZ8" s="678"/>
      <c r="DA8" s="678"/>
      <c r="DB8" s="678"/>
      <c r="DC8" s="678"/>
      <c r="DD8" s="678"/>
      <c r="DE8" s="678"/>
      <c r="DF8" s="678"/>
      <c r="DG8" s="678"/>
      <c r="DH8" s="678"/>
      <c r="DI8" s="678"/>
      <c r="DJ8" s="678"/>
      <c r="DK8" s="678"/>
      <c r="DL8" s="678"/>
      <c r="DM8" s="678"/>
      <c r="DN8" s="678"/>
      <c r="DO8" s="678"/>
      <c r="DP8" s="678"/>
      <c r="DQ8" s="678"/>
      <c r="DR8" s="678"/>
      <c r="DS8" s="678"/>
      <c r="DT8" s="678"/>
      <c r="DU8" s="678"/>
      <c r="DV8" s="678"/>
    </row>
    <row r="9" spans="1:126" s="692" customFormat="1" ht="20.25">
      <c r="A9" s="685" t="str">
        <f>State_Account_all!A9</f>
        <v>Total surface 1990</v>
      </c>
      <c r="B9" s="767" t="str">
        <f>State_Account_all!B9</f>
        <v>hectares</v>
      </c>
      <c r="C9" s="686">
        <f>State_Account_all!AB9</f>
        <v>0</v>
      </c>
      <c r="D9" s="687">
        <f>State_Account_all!AC9</f>
        <v>0</v>
      </c>
      <c r="E9" s="688">
        <f>State_Account_all!AD9</f>
        <v>0</v>
      </c>
      <c r="F9" s="689">
        <f>State_Account_all!AE9</f>
        <v>0</v>
      </c>
      <c r="G9" s="689">
        <f>State_Account_all!AF9</f>
        <v>0</v>
      </c>
      <c r="H9" s="690">
        <f>State_Account_all!AG9</f>
        <v>0</v>
      </c>
      <c r="I9" s="688">
        <f>State_Account_all!AH9</f>
        <v>0</v>
      </c>
      <c r="J9" s="689">
        <f>State_Account_all!AI9</f>
        <v>0</v>
      </c>
      <c r="K9" s="689">
        <f>State_Account_all!AJ9</f>
        <v>0</v>
      </c>
      <c r="L9" s="691">
        <f>State_Account_all!BM9</f>
        <v>0</v>
      </c>
      <c r="N9" s="687"/>
      <c r="O9" s="686"/>
      <c r="P9" s="693" t="s">
        <v>439</v>
      </c>
      <c r="Q9" s="694"/>
      <c r="R9" s="695"/>
      <c r="S9" s="696"/>
      <c r="T9" s="686"/>
      <c r="U9" s="696"/>
      <c r="V9" s="696"/>
      <c r="W9" s="696"/>
      <c r="X9" s="686"/>
      <c r="Y9" s="696"/>
      <c r="Z9" s="686"/>
      <c r="AA9" s="696"/>
      <c r="AB9" s="686"/>
      <c r="AC9" s="696"/>
      <c r="AD9" s="696"/>
      <c r="AE9" s="696"/>
      <c r="AF9" s="696"/>
      <c r="AG9" s="696"/>
      <c r="AH9" s="696"/>
      <c r="AI9" s="696"/>
      <c r="AJ9" s="696"/>
      <c r="AK9" s="686"/>
      <c r="AL9" s="696"/>
      <c r="AM9" s="696"/>
      <c r="AN9" s="696"/>
      <c r="AO9" s="696"/>
      <c r="AP9" s="696"/>
      <c r="AQ9" s="696"/>
      <c r="AR9" s="686"/>
      <c r="AS9" s="696"/>
      <c r="AT9" s="696"/>
      <c r="AU9" s="696"/>
      <c r="AV9" s="686"/>
      <c r="AW9" s="696"/>
      <c r="AX9" s="686"/>
      <c r="AY9" s="696"/>
      <c r="AZ9" s="696"/>
      <c r="BA9" s="686"/>
      <c r="BB9" s="696"/>
      <c r="BC9" s="696"/>
      <c r="BD9" s="696"/>
      <c r="BE9" s="696"/>
      <c r="BF9" s="697"/>
      <c r="BG9" s="696"/>
      <c r="BH9" s="696"/>
      <c r="BI9" s="696"/>
      <c r="BJ9" s="696"/>
      <c r="BK9" s="696"/>
      <c r="BL9" s="696"/>
      <c r="BM9" s="696"/>
      <c r="BN9" s="696"/>
      <c r="BO9" s="696"/>
      <c r="BP9" s="696"/>
      <c r="BQ9" s="696"/>
      <c r="BR9" s="696"/>
      <c r="BS9" s="696"/>
      <c r="BT9" s="696"/>
      <c r="BU9" s="696"/>
      <c r="BV9" s="696"/>
      <c r="BW9" s="696"/>
      <c r="BX9" s="696"/>
      <c r="BY9" s="696"/>
      <c r="BZ9" s="696"/>
      <c r="CA9" s="696"/>
      <c r="CB9" s="696"/>
      <c r="CC9" s="696"/>
      <c r="CD9" s="696"/>
      <c r="CE9" s="696"/>
      <c r="CF9" s="696"/>
      <c r="CG9" s="696"/>
      <c r="CH9" s="696"/>
      <c r="CI9" s="696"/>
      <c r="CJ9" s="696"/>
      <c r="CK9" s="696"/>
      <c r="CL9" s="696"/>
      <c r="CM9" s="696"/>
      <c r="CN9" s="696"/>
      <c r="CO9" s="696"/>
      <c r="CP9" s="696"/>
      <c r="CQ9" s="696"/>
      <c r="CR9" s="696"/>
      <c r="CS9" s="696"/>
      <c r="CT9" s="696"/>
      <c r="CU9" s="696"/>
      <c r="CV9" s="696"/>
      <c r="CW9" s="696"/>
      <c r="CX9" s="696"/>
      <c r="CY9" s="696"/>
      <c r="CZ9" s="696"/>
      <c r="DA9" s="696"/>
      <c r="DB9" s="696"/>
      <c r="DC9" s="696"/>
      <c r="DD9" s="696"/>
      <c r="DE9" s="696"/>
      <c r="DF9" s="696"/>
      <c r="DG9" s="696"/>
      <c r="DH9" s="696"/>
      <c r="DI9" s="696"/>
      <c r="DJ9" s="696"/>
      <c r="DK9" s="696"/>
      <c r="DL9" s="696"/>
      <c r="DM9" s="696"/>
      <c r="DN9" s="696"/>
      <c r="DO9" s="696"/>
      <c r="DP9" s="696"/>
      <c r="DQ9" s="696"/>
      <c r="DR9" s="696"/>
      <c r="DS9" s="696"/>
      <c r="DT9" s="696"/>
      <c r="DU9" s="696"/>
      <c r="DV9" s="696"/>
    </row>
    <row r="10" spans="1:58" s="696" customFormat="1" ht="20.25">
      <c r="A10" s="698" t="str">
        <f>State_Account_all!A10</f>
        <v>Distribution by size class</v>
      </c>
      <c r="B10" s="768" t="str">
        <f>State_Account_all!B10</f>
        <v>&lt;25</v>
      </c>
      <c r="C10" s="686">
        <f>State_Account_all!AB10</f>
        <v>0</v>
      </c>
      <c r="D10" s="699">
        <f>State_Account_all!AC10</f>
        <v>0</v>
      </c>
      <c r="E10" s="686">
        <f>State_Account_all!AD10</f>
        <v>0</v>
      </c>
      <c r="F10" s="696">
        <f>State_Account_all!AE10</f>
        <v>0</v>
      </c>
      <c r="G10" s="696">
        <f>State_Account_all!AF10</f>
        <v>0</v>
      </c>
      <c r="H10" s="697">
        <f>State_Account_all!AG10</f>
        <v>0</v>
      </c>
      <c r="I10" s="686">
        <f>State_Account_all!AH10</f>
        <v>0</v>
      </c>
      <c r="J10" s="696">
        <f>State_Account_all!AI10</f>
        <v>0</v>
      </c>
      <c r="K10" s="696">
        <f>State_Account_all!AJ10</f>
        <v>0</v>
      </c>
      <c r="L10" s="700">
        <f>State_Account_all!BM10</f>
        <v>0</v>
      </c>
      <c r="N10" s="699"/>
      <c r="O10" s="686"/>
      <c r="P10" s="701"/>
      <c r="Q10" s="702"/>
      <c r="R10" s="703"/>
      <c r="T10" s="686"/>
      <c r="X10" s="686"/>
      <c r="Z10" s="686"/>
      <c r="AB10" s="686"/>
      <c r="AK10" s="686"/>
      <c r="AR10" s="686"/>
      <c r="AV10" s="686"/>
      <c r="AX10" s="686"/>
      <c r="BA10" s="686"/>
      <c r="BF10" s="697"/>
    </row>
    <row r="11" spans="1:126" s="692" customFormat="1" ht="20.25">
      <c r="A11" s="698">
        <f>State_Account_all!A11</f>
        <v>0</v>
      </c>
      <c r="B11" s="769" t="str">
        <f>State_Account_all!B11</f>
        <v>25&lt;, &lt;100</v>
      </c>
      <c r="C11" s="686">
        <f>State_Account_all!AB11</f>
        <v>0</v>
      </c>
      <c r="D11" s="704">
        <f>State_Account_all!AC11</f>
        <v>0</v>
      </c>
      <c r="E11" s="705">
        <f>State_Account_all!AD11</f>
        <v>0</v>
      </c>
      <c r="F11" s="692">
        <f>State_Account_all!AE11</f>
        <v>0</v>
      </c>
      <c r="G11" s="692">
        <f>State_Account_all!AF11</f>
        <v>0</v>
      </c>
      <c r="H11" s="706">
        <f>State_Account_all!AG11</f>
        <v>0</v>
      </c>
      <c r="I11" s="705">
        <f>State_Account_all!AH11</f>
        <v>0</v>
      </c>
      <c r="J11" s="692">
        <f>State_Account_all!AI11</f>
        <v>0</v>
      </c>
      <c r="K11" s="692">
        <f>State_Account_all!AJ11</f>
        <v>0</v>
      </c>
      <c r="L11" s="707">
        <f>State_Account_all!BM11</f>
        <v>0</v>
      </c>
      <c r="N11" s="704"/>
      <c r="O11" s="686"/>
      <c r="P11" s="701"/>
      <c r="Q11" s="702"/>
      <c r="R11" s="703"/>
      <c r="S11" s="696"/>
      <c r="T11" s="686"/>
      <c r="U11" s="696"/>
      <c r="V11" s="696"/>
      <c r="W11" s="696"/>
      <c r="X11" s="686"/>
      <c r="Y11" s="696"/>
      <c r="Z11" s="686"/>
      <c r="AA11" s="696"/>
      <c r="AB11" s="686"/>
      <c r="AC11" s="696"/>
      <c r="AD11" s="696"/>
      <c r="AE11" s="696"/>
      <c r="AF11" s="696"/>
      <c r="AG11" s="696"/>
      <c r="AH11" s="696"/>
      <c r="AI11" s="696"/>
      <c r="AJ11" s="696"/>
      <c r="AK11" s="686"/>
      <c r="AL11" s="696"/>
      <c r="AM11" s="696"/>
      <c r="AN11" s="696"/>
      <c r="AO11" s="696"/>
      <c r="AP11" s="696"/>
      <c r="AQ11" s="696"/>
      <c r="AR11" s="686"/>
      <c r="AS11" s="696"/>
      <c r="AT11" s="696"/>
      <c r="AU11" s="696"/>
      <c r="AV11" s="686"/>
      <c r="AW11" s="696"/>
      <c r="AX11" s="686"/>
      <c r="AY11" s="696"/>
      <c r="AZ11" s="696"/>
      <c r="BA11" s="686"/>
      <c r="BB11" s="696"/>
      <c r="BC11" s="696"/>
      <c r="BD11" s="696"/>
      <c r="BE11" s="696"/>
      <c r="BF11" s="697"/>
      <c r="BG11" s="696"/>
      <c r="BH11" s="696"/>
      <c r="BI11" s="696"/>
      <c r="BJ11" s="696"/>
      <c r="BK11" s="696"/>
      <c r="BL11" s="696"/>
      <c r="BM11" s="696"/>
      <c r="BN11" s="696"/>
      <c r="BO11" s="696"/>
      <c r="BP11" s="696"/>
      <c r="BQ11" s="696"/>
      <c r="BR11" s="696"/>
      <c r="BS11" s="696"/>
      <c r="BT11" s="696"/>
      <c r="BU11" s="696"/>
      <c r="BV11" s="696"/>
      <c r="BW11" s="696"/>
      <c r="BX11" s="696"/>
      <c r="BY11" s="696"/>
      <c r="BZ11" s="696"/>
      <c r="CA11" s="696"/>
      <c r="CB11" s="696"/>
      <c r="CC11" s="696"/>
      <c r="CD11" s="696"/>
      <c r="CE11" s="696"/>
      <c r="CF11" s="696"/>
      <c r="CG11" s="696"/>
      <c r="CH11" s="696"/>
      <c r="CI11" s="696"/>
      <c r="CJ11" s="696"/>
      <c r="CK11" s="696"/>
      <c r="CL11" s="696"/>
      <c r="CM11" s="696"/>
      <c r="CN11" s="696"/>
      <c r="CO11" s="696"/>
      <c r="CP11" s="696"/>
      <c r="CQ11" s="696"/>
      <c r="CR11" s="696"/>
      <c r="CS11" s="696"/>
      <c r="CT11" s="696"/>
      <c r="CU11" s="696"/>
      <c r="CV11" s="696"/>
      <c r="CW11" s="696"/>
      <c r="CX11" s="696"/>
      <c r="CY11" s="696"/>
      <c r="CZ11" s="696"/>
      <c r="DA11" s="696"/>
      <c r="DB11" s="696"/>
      <c r="DC11" s="696"/>
      <c r="DD11" s="696"/>
      <c r="DE11" s="696"/>
      <c r="DF11" s="696"/>
      <c r="DG11" s="696"/>
      <c r="DH11" s="696"/>
      <c r="DI11" s="696"/>
      <c r="DJ11" s="696"/>
      <c r="DK11" s="696"/>
      <c r="DL11" s="696"/>
      <c r="DM11" s="696"/>
      <c r="DN11" s="696"/>
      <c r="DO11" s="696"/>
      <c r="DP11" s="696"/>
      <c r="DQ11" s="696"/>
      <c r="DR11" s="696"/>
      <c r="DS11" s="696"/>
      <c r="DT11" s="696"/>
      <c r="DU11" s="696"/>
      <c r="DV11" s="696"/>
    </row>
    <row r="12" spans="1:126" s="692" customFormat="1" ht="20.25">
      <c r="A12" s="698">
        <f>State_Account_all!A12</f>
        <v>0</v>
      </c>
      <c r="B12" s="769" t="str">
        <f>State_Account_all!B12</f>
        <v>100&lt;</v>
      </c>
      <c r="C12" s="686">
        <f>State_Account_all!AB12</f>
        <v>0</v>
      </c>
      <c r="D12" s="704">
        <f>State_Account_all!AC12</f>
        <v>0</v>
      </c>
      <c r="E12" s="705">
        <f>State_Account_all!AD12</f>
        <v>0</v>
      </c>
      <c r="F12" s="692">
        <f>State_Account_all!AE12</f>
        <v>0</v>
      </c>
      <c r="G12" s="692">
        <f>State_Account_all!AF12</f>
        <v>0</v>
      </c>
      <c r="H12" s="706">
        <f>State_Account_all!AG12</f>
        <v>0</v>
      </c>
      <c r="I12" s="705">
        <f>State_Account_all!AH12</f>
        <v>0</v>
      </c>
      <c r="J12" s="692">
        <f>State_Account_all!AI12</f>
        <v>0</v>
      </c>
      <c r="K12" s="692">
        <f>State_Account_all!AJ12</f>
        <v>0</v>
      </c>
      <c r="L12" s="707">
        <f>State_Account_all!BM12</f>
        <v>0</v>
      </c>
      <c r="N12" s="704"/>
      <c r="O12" s="686"/>
      <c r="P12" s="701"/>
      <c r="Q12" s="702"/>
      <c r="R12" s="703"/>
      <c r="S12" s="696"/>
      <c r="T12" s="686"/>
      <c r="U12" s="696"/>
      <c r="V12" s="696"/>
      <c r="W12" s="696"/>
      <c r="X12" s="686"/>
      <c r="Y12" s="696"/>
      <c r="Z12" s="686"/>
      <c r="AA12" s="696"/>
      <c r="AB12" s="686"/>
      <c r="AC12" s="696"/>
      <c r="AD12" s="696"/>
      <c r="AE12" s="696"/>
      <c r="AF12" s="696"/>
      <c r="AG12" s="696"/>
      <c r="AH12" s="696"/>
      <c r="AI12" s="696"/>
      <c r="AJ12" s="696"/>
      <c r="AK12" s="686"/>
      <c r="AL12" s="696"/>
      <c r="AM12" s="696"/>
      <c r="AN12" s="696"/>
      <c r="AO12" s="696"/>
      <c r="AP12" s="696"/>
      <c r="AQ12" s="696"/>
      <c r="AR12" s="686"/>
      <c r="AS12" s="696"/>
      <c r="AT12" s="696"/>
      <c r="AU12" s="696"/>
      <c r="AV12" s="686"/>
      <c r="AW12" s="696"/>
      <c r="AX12" s="686"/>
      <c r="AY12" s="696"/>
      <c r="AZ12" s="696"/>
      <c r="BA12" s="686"/>
      <c r="BB12" s="696"/>
      <c r="BC12" s="696"/>
      <c r="BD12" s="696"/>
      <c r="BE12" s="696"/>
      <c r="BF12" s="697"/>
      <c r="BG12" s="696"/>
      <c r="BH12" s="696"/>
      <c r="BI12" s="696"/>
      <c r="BJ12" s="696"/>
      <c r="BK12" s="696"/>
      <c r="BL12" s="696"/>
      <c r="BM12" s="696"/>
      <c r="BN12" s="696"/>
      <c r="BO12" s="696"/>
      <c r="BP12" s="696"/>
      <c r="BQ12" s="696"/>
      <c r="BR12" s="696"/>
      <c r="BS12" s="696"/>
      <c r="BT12" s="696"/>
      <c r="BU12" s="696"/>
      <c r="BV12" s="696"/>
      <c r="BW12" s="696"/>
      <c r="BX12" s="696"/>
      <c r="BY12" s="696"/>
      <c r="BZ12" s="696"/>
      <c r="CA12" s="696"/>
      <c r="CB12" s="696"/>
      <c r="CC12" s="696"/>
      <c r="CD12" s="696"/>
      <c r="CE12" s="696"/>
      <c r="CF12" s="696"/>
      <c r="CG12" s="696"/>
      <c r="CH12" s="696"/>
      <c r="CI12" s="696"/>
      <c r="CJ12" s="696"/>
      <c r="CK12" s="696"/>
      <c r="CL12" s="696"/>
      <c r="CM12" s="696"/>
      <c r="CN12" s="696"/>
      <c r="CO12" s="696"/>
      <c r="CP12" s="696"/>
      <c r="CQ12" s="696"/>
      <c r="CR12" s="696"/>
      <c r="CS12" s="696"/>
      <c r="CT12" s="696"/>
      <c r="CU12" s="696"/>
      <c r="CV12" s="696"/>
      <c r="CW12" s="696"/>
      <c r="CX12" s="696"/>
      <c r="CY12" s="696"/>
      <c r="CZ12" s="696"/>
      <c r="DA12" s="696"/>
      <c r="DB12" s="696"/>
      <c r="DC12" s="696"/>
      <c r="DD12" s="696"/>
      <c r="DE12" s="696"/>
      <c r="DF12" s="696"/>
      <c r="DG12" s="696"/>
      <c r="DH12" s="696"/>
      <c r="DI12" s="696"/>
      <c r="DJ12" s="696"/>
      <c r="DK12" s="696"/>
      <c r="DL12" s="696"/>
      <c r="DM12" s="696"/>
      <c r="DN12" s="696"/>
      <c r="DO12" s="696"/>
      <c r="DP12" s="696"/>
      <c r="DQ12" s="696"/>
      <c r="DR12" s="696"/>
      <c r="DS12" s="696"/>
      <c r="DT12" s="696"/>
      <c r="DU12" s="696"/>
      <c r="DV12" s="696"/>
    </row>
    <row r="13" spans="1:126" s="692" customFormat="1" ht="20.25">
      <c r="A13" s="685" t="str">
        <f>State_Account_all!A13</f>
        <v>Consumption of 1990 area</v>
      </c>
      <c r="B13" s="767" t="str">
        <f>State_Account_all!B13</f>
        <v>hectares</v>
      </c>
      <c r="C13" s="686">
        <f>State_Account_all!AB13</f>
        <v>0</v>
      </c>
      <c r="D13" s="687">
        <f>State_Account_all!AC13</f>
        <v>0</v>
      </c>
      <c r="E13" s="688">
        <f>State_Account_all!AD13</f>
        <v>0</v>
      </c>
      <c r="F13" s="689">
        <f>State_Account_all!AE13</f>
        <v>0</v>
      </c>
      <c r="G13" s="689">
        <f>State_Account_all!AF13</f>
        <v>0</v>
      </c>
      <c r="H13" s="690">
        <f>State_Account_all!AG13</f>
        <v>0</v>
      </c>
      <c r="I13" s="688">
        <f>State_Account_all!AH13</f>
        <v>0</v>
      </c>
      <c r="J13" s="689">
        <f>State_Account_all!AI13</f>
        <v>0</v>
      </c>
      <c r="K13" s="689">
        <f>State_Account_all!AJ13</f>
        <v>0</v>
      </c>
      <c r="L13" s="691">
        <f>State_Account_all!BM13</f>
        <v>0</v>
      </c>
      <c r="N13" s="687"/>
      <c r="O13" s="686"/>
      <c r="P13" s="701"/>
      <c r="Q13" s="702"/>
      <c r="R13" s="703"/>
      <c r="S13" s="696"/>
      <c r="T13" s="686"/>
      <c r="U13" s="696"/>
      <c r="V13" s="696"/>
      <c r="W13" s="696"/>
      <c r="X13" s="686"/>
      <c r="Y13" s="696"/>
      <c r="Z13" s="686"/>
      <c r="AA13" s="696"/>
      <c r="AB13" s="686"/>
      <c r="AC13" s="696"/>
      <c r="AD13" s="696"/>
      <c r="AE13" s="696"/>
      <c r="AF13" s="696"/>
      <c r="AG13" s="696"/>
      <c r="AH13" s="696"/>
      <c r="AI13" s="696"/>
      <c r="AJ13" s="696"/>
      <c r="AK13" s="686"/>
      <c r="AL13" s="696"/>
      <c r="AM13" s="696"/>
      <c r="AN13" s="696"/>
      <c r="AO13" s="696"/>
      <c r="AP13" s="696"/>
      <c r="AQ13" s="696"/>
      <c r="AR13" s="686"/>
      <c r="AS13" s="696"/>
      <c r="AT13" s="696"/>
      <c r="AU13" s="696"/>
      <c r="AV13" s="686"/>
      <c r="AW13" s="696"/>
      <c r="AX13" s="686"/>
      <c r="AY13" s="696"/>
      <c r="AZ13" s="696"/>
      <c r="BA13" s="686"/>
      <c r="BB13" s="696"/>
      <c r="BC13" s="696"/>
      <c r="BD13" s="696"/>
      <c r="BE13" s="696"/>
      <c r="BF13" s="697"/>
      <c r="BG13" s="696"/>
      <c r="BH13" s="696"/>
      <c r="BI13" s="696"/>
      <c r="BJ13" s="696"/>
      <c r="BK13" s="696"/>
      <c r="BL13" s="696"/>
      <c r="BM13" s="696"/>
      <c r="BN13" s="696"/>
      <c r="BO13" s="696"/>
      <c r="BP13" s="696"/>
      <c r="BQ13" s="696"/>
      <c r="BR13" s="696"/>
      <c r="BS13" s="696"/>
      <c r="BT13" s="696"/>
      <c r="BU13" s="696"/>
      <c r="BV13" s="696"/>
      <c r="BW13" s="696"/>
      <c r="BX13" s="696"/>
      <c r="BY13" s="696"/>
      <c r="BZ13" s="696"/>
      <c r="CA13" s="696"/>
      <c r="CB13" s="696"/>
      <c r="CC13" s="696"/>
      <c r="CD13" s="696"/>
      <c r="CE13" s="696"/>
      <c r="CF13" s="696"/>
      <c r="CG13" s="696"/>
      <c r="CH13" s="696"/>
      <c r="CI13" s="696"/>
      <c r="CJ13" s="696"/>
      <c r="CK13" s="696"/>
      <c r="CL13" s="696"/>
      <c r="CM13" s="696"/>
      <c r="CN13" s="696"/>
      <c r="CO13" s="696"/>
      <c r="CP13" s="696"/>
      <c r="CQ13" s="696"/>
      <c r="CR13" s="696"/>
      <c r="CS13" s="696"/>
      <c r="CT13" s="696"/>
      <c r="CU13" s="696"/>
      <c r="CV13" s="696"/>
      <c r="CW13" s="696"/>
      <c r="CX13" s="696"/>
      <c r="CY13" s="696"/>
      <c r="CZ13" s="696"/>
      <c r="DA13" s="696"/>
      <c r="DB13" s="696"/>
      <c r="DC13" s="696"/>
      <c r="DD13" s="696"/>
      <c r="DE13" s="696"/>
      <c r="DF13" s="696"/>
      <c r="DG13" s="696"/>
      <c r="DH13" s="696"/>
      <c r="DI13" s="696"/>
      <c r="DJ13" s="696"/>
      <c r="DK13" s="696"/>
      <c r="DL13" s="696"/>
      <c r="DM13" s="696"/>
      <c r="DN13" s="696"/>
      <c r="DO13" s="696"/>
      <c r="DP13" s="696"/>
      <c r="DQ13" s="696"/>
      <c r="DR13" s="696"/>
      <c r="DS13" s="696"/>
      <c r="DT13" s="696"/>
      <c r="DU13" s="696"/>
      <c r="DV13" s="696"/>
    </row>
    <row r="14" spans="1:58" s="696" customFormat="1" ht="20.25">
      <c r="A14" s="698" t="str">
        <f>State_Account_all!A14</f>
        <v>Distribution by size class</v>
      </c>
      <c r="B14" s="768" t="str">
        <f>State_Account_all!B14</f>
        <v>&lt;25</v>
      </c>
      <c r="C14" s="686">
        <f>State_Account_all!AB14</f>
        <v>0</v>
      </c>
      <c r="D14" s="699">
        <f>State_Account_all!AC14</f>
        <v>0</v>
      </c>
      <c r="E14" s="686">
        <f>State_Account_all!AD14</f>
        <v>0</v>
      </c>
      <c r="F14" s="696">
        <f>State_Account_all!AE14</f>
        <v>0</v>
      </c>
      <c r="G14" s="696">
        <f>State_Account_all!AF14</f>
        <v>0</v>
      </c>
      <c r="H14" s="697">
        <f>State_Account_all!AG14</f>
        <v>0</v>
      </c>
      <c r="I14" s="686">
        <f>State_Account_all!AH14</f>
        <v>0</v>
      </c>
      <c r="J14" s="696">
        <f>State_Account_all!AI14</f>
        <v>0</v>
      </c>
      <c r="K14" s="696">
        <f>State_Account_all!AJ14</f>
        <v>0</v>
      </c>
      <c r="L14" s="700">
        <f>State_Account_all!BM14</f>
        <v>0</v>
      </c>
      <c r="N14" s="699"/>
      <c r="O14" s="686"/>
      <c r="P14" s="701"/>
      <c r="Q14" s="702"/>
      <c r="R14" s="703"/>
      <c r="T14" s="686"/>
      <c r="X14" s="686"/>
      <c r="Z14" s="686"/>
      <c r="AB14" s="686"/>
      <c r="AK14" s="686"/>
      <c r="AR14" s="686"/>
      <c r="AV14" s="686"/>
      <c r="AX14" s="686"/>
      <c r="BA14" s="686"/>
      <c r="BF14" s="697"/>
    </row>
    <row r="15" spans="1:126" s="692" customFormat="1" ht="20.25">
      <c r="A15" s="698">
        <f>State_Account_all!A15</f>
        <v>0</v>
      </c>
      <c r="B15" s="769" t="str">
        <f>State_Account_all!B15</f>
        <v>25&lt;, &lt;100</v>
      </c>
      <c r="C15" s="686">
        <f>State_Account_all!AB15</f>
        <v>0</v>
      </c>
      <c r="D15" s="704">
        <f>State_Account_all!AC15</f>
        <v>0</v>
      </c>
      <c r="E15" s="705">
        <f>State_Account_all!AD15</f>
        <v>0</v>
      </c>
      <c r="F15" s="692">
        <f>State_Account_all!AE15</f>
        <v>0</v>
      </c>
      <c r="G15" s="692">
        <f>State_Account_all!AF15</f>
        <v>0</v>
      </c>
      <c r="H15" s="706">
        <f>State_Account_all!AG15</f>
        <v>0</v>
      </c>
      <c r="I15" s="705">
        <f>State_Account_all!AH15</f>
        <v>0</v>
      </c>
      <c r="J15" s="692">
        <f>State_Account_all!AI15</f>
        <v>0</v>
      </c>
      <c r="K15" s="692">
        <f>State_Account_all!AJ15</f>
        <v>0</v>
      </c>
      <c r="L15" s="707">
        <f>State_Account_all!BM15</f>
        <v>0</v>
      </c>
      <c r="N15" s="704"/>
      <c r="O15" s="686"/>
      <c r="P15" s="701"/>
      <c r="Q15" s="702"/>
      <c r="R15" s="703"/>
      <c r="S15" s="696"/>
      <c r="T15" s="686"/>
      <c r="U15" s="696"/>
      <c r="V15" s="696"/>
      <c r="W15" s="696"/>
      <c r="X15" s="686"/>
      <c r="Y15" s="696"/>
      <c r="Z15" s="686"/>
      <c r="AA15" s="696"/>
      <c r="AB15" s="686"/>
      <c r="AC15" s="696"/>
      <c r="AD15" s="696"/>
      <c r="AE15" s="696"/>
      <c r="AF15" s="696"/>
      <c r="AG15" s="696"/>
      <c r="AH15" s="696"/>
      <c r="AI15" s="696"/>
      <c r="AJ15" s="696"/>
      <c r="AK15" s="686"/>
      <c r="AL15" s="696"/>
      <c r="AM15" s="696"/>
      <c r="AN15" s="696"/>
      <c r="AO15" s="696"/>
      <c r="AP15" s="696"/>
      <c r="AQ15" s="696"/>
      <c r="AR15" s="686"/>
      <c r="AS15" s="696"/>
      <c r="AT15" s="696"/>
      <c r="AU15" s="696"/>
      <c r="AV15" s="686"/>
      <c r="AW15" s="696"/>
      <c r="AX15" s="686"/>
      <c r="AY15" s="696"/>
      <c r="AZ15" s="696"/>
      <c r="BA15" s="686"/>
      <c r="BB15" s="696"/>
      <c r="BC15" s="696"/>
      <c r="BD15" s="696"/>
      <c r="BE15" s="696"/>
      <c r="BF15" s="697"/>
      <c r="BG15" s="696"/>
      <c r="BH15" s="696"/>
      <c r="BI15" s="696"/>
      <c r="BJ15" s="696"/>
      <c r="BK15" s="696"/>
      <c r="BL15" s="696"/>
      <c r="BM15" s="696"/>
      <c r="BN15" s="696"/>
      <c r="BO15" s="696"/>
      <c r="BP15" s="696"/>
      <c r="BQ15" s="696"/>
      <c r="BR15" s="696"/>
      <c r="BS15" s="696"/>
      <c r="BT15" s="696"/>
      <c r="BU15" s="696"/>
      <c r="BV15" s="696"/>
      <c r="BW15" s="696"/>
      <c r="BX15" s="696"/>
      <c r="BY15" s="696"/>
      <c r="BZ15" s="696"/>
      <c r="CA15" s="696"/>
      <c r="CB15" s="696"/>
      <c r="CC15" s="696"/>
      <c r="CD15" s="696"/>
      <c r="CE15" s="696"/>
      <c r="CF15" s="696"/>
      <c r="CG15" s="696"/>
      <c r="CH15" s="696"/>
      <c r="CI15" s="696"/>
      <c r="CJ15" s="696"/>
      <c r="CK15" s="696"/>
      <c r="CL15" s="696"/>
      <c r="CM15" s="696"/>
      <c r="CN15" s="696"/>
      <c r="CO15" s="696"/>
      <c r="CP15" s="696"/>
      <c r="CQ15" s="696"/>
      <c r="CR15" s="696"/>
      <c r="CS15" s="696"/>
      <c r="CT15" s="696"/>
      <c r="CU15" s="696"/>
      <c r="CV15" s="696"/>
      <c r="CW15" s="696"/>
      <c r="CX15" s="696"/>
      <c r="CY15" s="696"/>
      <c r="CZ15" s="696"/>
      <c r="DA15" s="696"/>
      <c r="DB15" s="696"/>
      <c r="DC15" s="696"/>
      <c r="DD15" s="696"/>
      <c r="DE15" s="696"/>
      <c r="DF15" s="696"/>
      <c r="DG15" s="696"/>
      <c r="DH15" s="696"/>
      <c r="DI15" s="696"/>
      <c r="DJ15" s="696"/>
      <c r="DK15" s="696"/>
      <c r="DL15" s="696"/>
      <c r="DM15" s="696"/>
      <c r="DN15" s="696"/>
      <c r="DO15" s="696"/>
      <c r="DP15" s="696"/>
      <c r="DQ15" s="696"/>
      <c r="DR15" s="696"/>
      <c r="DS15" s="696"/>
      <c r="DT15" s="696"/>
      <c r="DU15" s="696"/>
      <c r="DV15" s="696"/>
    </row>
    <row r="16" spans="1:126" s="692" customFormat="1" ht="20.25">
      <c r="A16" s="698">
        <f>State_Account_all!A16</f>
        <v>0</v>
      </c>
      <c r="B16" s="769" t="str">
        <f>State_Account_all!B16</f>
        <v>100&lt;</v>
      </c>
      <c r="C16" s="686">
        <f>State_Account_all!AB16</f>
        <v>0</v>
      </c>
      <c r="D16" s="704">
        <f>State_Account_all!AC16</f>
        <v>0</v>
      </c>
      <c r="E16" s="705">
        <f>State_Account_all!AD16</f>
        <v>0</v>
      </c>
      <c r="F16" s="692">
        <f>State_Account_all!AE16</f>
        <v>0</v>
      </c>
      <c r="G16" s="692">
        <f>State_Account_all!AF16</f>
        <v>0</v>
      </c>
      <c r="H16" s="706">
        <f>State_Account_all!AG16</f>
        <v>0</v>
      </c>
      <c r="I16" s="705">
        <f>State_Account_all!AH16</f>
        <v>0</v>
      </c>
      <c r="J16" s="692">
        <f>State_Account_all!AI16</f>
        <v>0</v>
      </c>
      <c r="K16" s="692">
        <f>State_Account_all!AJ16</f>
        <v>0</v>
      </c>
      <c r="L16" s="707">
        <f>State_Account_all!BM16</f>
        <v>0</v>
      </c>
      <c r="N16" s="704"/>
      <c r="O16" s="686"/>
      <c r="P16" s="701"/>
      <c r="Q16" s="702"/>
      <c r="R16" s="703"/>
      <c r="S16" s="696"/>
      <c r="T16" s="686"/>
      <c r="U16" s="696"/>
      <c r="V16" s="696"/>
      <c r="W16" s="696"/>
      <c r="X16" s="686"/>
      <c r="Y16" s="696"/>
      <c r="Z16" s="686"/>
      <c r="AA16" s="696"/>
      <c r="AB16" s="686"/>
      <c r="AC16" s="696"/>
      <c r="AD16" s="696"/>
      <c r="AE16" s="696"/>
      <c r="AF16" s="696"/>
      <c r="AG16" s="696"/>
      <c r="AH16" s="696"/>
      <c r="AI16" s="696"/>
      <c r="AJ16" s="696"/>
      <c r="AK16" s="686"/>
      <c r="AL16" s="696"/>
      <c r="AM16" s="696"/>
      <c r="AN16" s="696"/>
      <c r="AO16" s="696"/>
      <c r="AP16" s="696"/>
      <c r="AQ16" s="696"/>
      <c r="AR16" s="686"/>
      <c r="AS16" s="696"/>
      <c r="AT16" s="696"/>
      <c r="AU16" s="696"/>
      <c r="AV16" s="686"/>
      <c r="AW16" s="696"/>
      <c r="AX16" s="686"/>
      <c r="AY16" s="696"/>
      <c r="AZ16" s="696"/>
      <c r="BA16" s="686"/>
      <c r="BB16" s="696"/>
      <c r="BC16" s="696"/>
      <c r="BD16" s="696"/>
      <c r="BE16" s="696"/>
      <c r="BF16" s="697"/>
      <c r="BG16" s="696"/>
      <c r="BH16" s="696"/>
      <c r="BI16" s="696"/>
      <c r="BJ16" s="696"/>
      <c r="BK16" s="696"/>
      <c r="BL16" s="696"/>
      <c r="BM16" s="696"/>
      <c r="BN16" s="696"/>
      <c r="BO16" s="696"/>
      <c r="BP16" s="696"/>
      <c r="BQ16" s="696"/>
      <c r="BR16" s="696"/>
      <c r="BS16" s="696"/>
      <c r="BT16" s="696"/>
      <c r="BU16" s="696"/>
      <c r="BV16" s="696"/>
      <c r="BW16" s="696"/>
      <c r="BX16" s="696"/>
      <c r="BY16" s="696"/>
      <c r="BZ16" s="696"/>
      <c r="CA16" s="696"/>
      <c r="CB16" s="696"/>
      <c r="CC16" s="696"/>
      <c r="CD16" s="696"/>
      <c r="CE16" s="696"/>
      <c r="CF16" s="696"/>
      <c r="CG16" s="696"/>
      <c r="CH16" s="696"/>
      <c r="CI16" s="696"/>
      <c r="CJ16" s="696"/>
      <c r="CK16" s="696"/>
      <c r="CL16" s="696"/>
      <c r="CM16" s="696"/>
      <c r="CN16" s="696"/>
      <c r="CO16" s="696"/>
      <c r="CP16" s="696"/>
      <c r="CQ16" s="696"/>
      <c r="CR16" s="696"/>
      <c r="CS16" s="696"/>
      <c r="CT16" s="696"/>
      <c r="CU16" s="696"/>
      <c r="CV16" s="696"/>
      <c r="CW16" s="696"/>
      <c r="CX16" s="696"/>
      <c r="CY16" s="696"/>
      <c r="CZ16" s="696"/>
      <c r="DA16" s="696"/>
      <c r="DB16" s="696"/>
      <c r="DC16" s="696"/>
      <c r="DD16" s="696"/>
      <c r="DE16" s="696"/>
      <c r="DF16" s="696"/>
      <c r="DG16" s="696"/>
      <c r="DH16" s="696"/>
      <c r="DI16" s="696"/>
      <c r="DJ16" s="696"/>
      <c r="DK16" s="696"/>
      <c r="DL16" s="696"/>
      <c r="DM16" s="696"/>
      <c r="DN16" s="696"/>
      <c r="DO16" s="696"/>
      <c r="DP16" s="696"/>
      <c r="DQ16" s="696"/>
      <c r="DR16" s="696"/>
      <c r="DS16" s="696"/>
      <c r="DT16" s="696"/>
      <c r="DU16" s="696"/>
      <c r="DV16" s="696"/>
    </row>
    <row r="17" spans="1:126" s="692" customFormat="1" ht="20.25">
      <c r="A17" s="685" t="str">
        <f>State_Account_all!A17</f>
        <v>Formation of new area 2000</v>
      </c>
      <c r="B17" s="767" t="str">
        <f>State_Account_all!B17</f>
        <v>hectares</v>
      </c>
      <c r="C17" s="686">
        <f>State_Account_all!AB17</f>
        <v>0</v>
      </c>
      <c r="D17" s="687">
        <f>State_Account_all!AC17</f>
        <v>0</v>
      </c>
      <c r="E17" s="688">
        <f>State_Account_all!AD17</f>
        <v>0</v>
      </c>
      <c r="F17" s="689">
        <f>State_Account_all!AE17</f>
        <v>0</v>
      </c>
      <c r="G17" s="689">
        <f>State_Account_all!AF17</f>
        <v>0</v>
      </c>
      <c r="H17" s="690">
        <f>State_Account_all!AG17</f>
        <v>0</v>
      </c>
      <c r="I17" s="688">
        <f>State_Account_all!AH17</f>
        <v>0</v>
      </c>
      <c r="J17" s="689">
        <f>State_Account_all!AI17</f>
        <v>0</v>
      </c>
      <c r="K17" s="689">
        <f>State_Account_all!AJ17</f>
        <v>0</v>
      </c>
      <c r="L17" s="691">
        <f>State_Account_all!BM17</f>
        <v>0</v>
      </c>
      <c r="N17" s="687"/>
      <c r="O17" s="686"/>
      <c r="P17" s="701"/>
      <c r="Q17" s="702"/>
      <c r="R17" s="703"/>
      <c r="S17" s="696"/>
      <c r="T17" s="686"/>
      <c r="U17" s="696"/>
      <c r="V17" s="696"/>
      <c r="W17" s="696"/>
      <c r="X17" s="686"/>
      <c r="Y17" s="696"/>
      <c r="Z17" s="686"/>
      <c r="AA17" s="696"/>
      <c r="AB17" s="686"/>
      <c r="AC17" s="696"/>
      <c r="AD17" s="696"/>
      <c r="AE17" s="696"/>
      <c r="AF17" s="696"/>
      <c r="AG17" s="696"/>
      <c r="AH17" s="696"/>
      <c r="AI17" s="696"/>
      <c r="AJ17" s="696"/>
      <c r="AK17" s="686"/>
      <c r="AL17" s="696"/>
      <c r="AM17" s="696"/>
      <c r="AN17" s="696"/>
      <c r="AO17" s="696"/>
      <c r="AP17" s="696"/>
      <c r="AQ17" s="696"/>
      <c r="AR17" s="686"/>
      <c r="AS17" s="696"/>
      <c r="AT17" s="696"/>
      <c r="AU17" s="696"/>
      <c r="AV17" s="686"/>
      <c r="AW17" s="696"/>
      <c r="AX17" s="686"/>
      <c r="AY17" s="696"/>
      <c r="AZ17" s="696"/>
      <c r="BA17" s="686"/>
      <c r="BB17" s="696"/>
      <c r="BC17" s="696"/>
      <c r="BD17" s="696"/>
      <c r="BE17" s="696"/>
      <c r="BF17" s="697"/>
      <c r="BG17" s="696"/>
      <c r="BH17" s="696"/>
      <c r="BI17" s="696"/>
      <c r="BJ17" s="696"/>
      <c r="BK17" s="696"/>
      <c r="BL17" s="696"/>
      <c r="BM17" s="696"/>
      <c r="BN17" s="696"/>
      <c r="BO17" s="696"/>
      <c r="BP17" s="696"/>
      <c r="BQ17" s="696"/>
      <c r="BR17" s="696"/>
      <c r="BS17" s="696"/>
      <c r="BT17" s="696"/>
      <c r="BU17" s="696"/>
      <c r="BV17" s="696"/>
      <c r="BW17" s="696"/>
      <c r="BX17" s="696"/>
      <c r="BY17" s="696"/>
      <c r="BZ17" s="696"/>
      <c r="CA17" s="696"/>
      <c r="CB17" s="696"/>
      <c r="CC17" s="696"/>
      <c r="CD17" s="696"/>
      <c r="CE17" s="696"/>
      <c r="CF17" s="696"/>
      <c r="CG17" s="696"/>
      <c r="CH17" s="696"/>
      <c r="CI17" s="696"/>
      <c r="CJ17" s="696"/>
      <c r="CK17" s="696"/>
      <c r="CL17" s="696"/>
      <c r="CM17" s="696"/>
      <c r="CN17" s="696"/>
      <c r="CO17" s="696"/>
      <c r="CP17" s="696"/>
      <c r="CQ17" s="696"/>
      <c r="CR17" s="696"/>
      <c r="CS17" s="696"/>
      <c r="CT17" s="696"/>
      <c r="CU17" s="696"/>
      <c r="CV17" s="696"/>
      <c r="CW17" s="696"/>
      <c r="CX17" s="696"/>
      <c r="CY17" s="696"/>
      <c r="CZ17" s="696"/>
      <c r="DA17" s="696"/>
      <c r="DB17" s="696"/>
      <c r="DC17" s="696"/>
      <c r="DD17" s="696"/>
      <c r="DE17" s="696"/>
      <c r="DF17" s="696"/>
      <c r="DG17" s="696"/>
      <c r="DH17" s="696"/>
      <c r="DI17" s="696"/>
      <c r="DJ17" s="696"/>
      <c r="DK17" s="696"/>
      <c r="DL17" s="696"/>
      <c r="DM17" s="696"/>
      <c r="DN17" s="696"/>
      <c r="DO17" s="696"/>
      <c r="DP17" s="696"/>
      <c r="DQ17" s="696"/>
      <c r="DR17" s="696"/>
      <c r="DS17" s="696"/>
      <c r="DT17" s="696"/>
      <c r="DU17" s="696"/>
      <c r="DV17" s="696"/>
    </row>
    <row r="18" spans="1:58" s="696" customFormat="1" ht="20.25">
      <c r="A18" s="698" t="str">
        <f>State_Account_all!A18</f>
        <v>Distribution by size class</v>
      </c>
      <c r="B18" s="768" t="str">
        <f>State_Account_all!B18</f>
        <v>&lt;25</v>
      </c>
      <c r="C18" s="686">
        <f>State_Account_all!AB18</f>
        <v>0</v>
      </c>
      <c r="D18" s="699">
        <f>State_Account_all!AC18</f>
        <v>0</v>
      </c>
      <c r="E18" s="686">
        <f>State_Account_all!AD18</f>
        <v>0</v>
      </c>
      <c r="F18" s="696">
        <f>State_Account_all!AE18</f>
        <v>0</v>
      </c>
      <c r="G18" s="696">
        <f>State_Account_all!AF18</f>
        <v>0</v>
      </c>
      <c r="H18" s="697">
        <f>State_Account_all!AG18</f>
        <v>0</v>
      </c>
      <c r="I18" s="686">
        <f>State_Account_all!AH18</f>
        <v>0</v>
      </c>
      <c r="J18" s="696">
        <f>State_Account_all!AI18</f>
        <v>0</v>
      </c>
      <c r="K18" s="696">
        <f>State_Account_all!AJ18</f>
        <v>0</v>
      </c>
      <c r="L18" s="700">
        <f>State_Account_all!BM18</f>
        <v>0</v>
      </c>
      <c r="N18" s="699"/>
      <c r="O18" s="686"/>
      <c r="P18" s="701"/>
      <c r="Q18" s="702"/>
      <c r="R18" s="703"/>
      <c r="T18" s="686"/>
      <c r="X18" s="686"/>
      <c r="Z18" s="686"/>
      <c r="AB18" s="686"/>
      <c r="AK18" s="686"/>
      <c r="AR18" s="686"/>
      <c r="AV18" s="686"/>
      <c r="AX18" s="686"/>
      <c r="BA18" s="686"/>
      <c r="BF18" s="697"/>
    </row>
    <row r="19" spans="1:126" s="692" customFormat="1" ht="20.25">
      <c r="A19" s="698">
        <f>State_Account_all!A19</f>
        <v>0</v>
      </c>
      <c r="B19" s="769" t="str">
        <f>State_Account_all!B19</f>
        <v>25&lt;, &lt;100</v>
      </c>
      <c r="C19" s="686">
        <f>State_Account_all!AB19</f>
        <v>0</v>
      </c>
      <c r="D19" s="704">
        <f>State_Account_all!AC19</f>
        <v>0</v>
      </c>
      <c r="E19" s="705">
        <f>State_Account_all!AD19</f>
        <v>0</v>
      </c>
      <c r="F19" s="692">
        <f>State_Account_all!AE19</f>
        <v>0</v>
      </c>
      <c r="G19" s="692">
        <f>State_Account_all!AF19</f>
        <v>0</v>
      </c>
      <c r="H19" s="706">
        <f>State_Account_all!AG19</f>
        <v>0</v>
      </c>
      <c r="I19" s="705">
        <f>State_Account_all!AH19</f>
        <v>0</v>
      </c>
      <c r="J19" s="692">
        <f>State_Account_all!AI19</f>
        <v>0</v>
      </c>
      <c r="K19" s="692">
        <f>State_Account_all!AJ19</f>
        <v>0</v>
      </c>
      <c r="L19" s="707">
        <f>State_Account_all!BM19</f>
        <v>0</v>
      </c>
      <c r="N19" s="704"/>
      <c r="O19" s="686"/>
      <c r="P19" s="701"/>
      <c r="Q19" s="702"/>
      <c r="R19" s="703"/>
      <c r="S19" s="696"/>
      <c r="T19" s="686"/>
      <c r="U19" s="696"/>
      <c r="V19" s="696"/>
      <c r="W19" s="696"/>
      <c r="X19" s="686"/>
      <c r="Y19" s="696"/>
      <c r="Z19" s="686"/>
      <c r="AA19" s="696"/>
      <c r="AB19" s="686"/>
      <c r="AC19" s="696"/>
      <c r="AD19" s="696"/>
      <c r="AE19" s="696"/>
      <c r="AF19" s="696"/>
      <c r="AG19" s="696"/>
      <c r="AH19" s="696"/>
      <c r="AI19" s="696"/>
      <c r="AJ19" s="696"/>
      <c r="AK19" s="686"/>
      <c r="AL19" s="696"/>
      <c r="AM19" s="696"/>
      <c r="AN19" s="696"/>
      <c r="AO19" s="696"/>
      <c r="AP19" s="696"/>
      <c r="AQ19" s="696"/>
      <c r="AR19" s="686"/>
      <c r="AS19" s="696"/>
      <c r="AT19" s="696"/>
      <c r="AU19" s="696"/>
      <c r="AV19" s="686"/>
      <c r="AW19" s="696"/>
      <c r="AX19" s="686"/>
      <c r="AY19" s="696"/>
      <c r="AZ19" s="696"/>
      <c r="BA19" s="686"/>
      <c r="BB19" s="696"/>
      <c r="BC19" s="696"/>
      <c r="BD19" s="696"/>
      <c r="BE19" s="696"/>
      <c r="BF19" s="697"/>
      <c r="BG19" s="696"/>
      <c r="BH19" s="696"/>
      <c r="BI19" s="696"/>
      <c r="BJ19" s="696"/>
      <c r="BK19" s="696"/>
      <c r="BL19" s="696"/>
      <c r="BM19" s="696"/>
      <c r="BN19" s="696"/>
      <c r="BO19" s="696"/>
      <c r="BP19" s="696"/>
      <c r="BQ19" s="696"/>
      <c r="BR19" s="696"/>
      <c r="BS19" s="696"/>
      <c r="BT19" s="696"/>
      <c r="BU19" s="696"/>
      <c r="BV19" s="696"/>
      <c r="BW19" s="696"/>
      <c r="BX19" s="696"/>
      <c r="BY19" s="696"/>
      <c r="BZ19" s="696"/>
      <c r="CA19" s="696"/>
      <c r="CB19" s="696"/>
      <c r="CC19" s="696"/>
      <c r="CD19" s="696"/>
      <c r="CE19" s="696"/>
      <c r="CF19" s="696"/>
      <c r="CG19" s="696"/>
      <c r="CH19" s="696"/>
      <c r="CI19" s="696"/>
      <c r="CJ19" s="696"/>
      <c r="CK19" s="696"/>
      <c r="CL19" s="696"/>
      <c r="CM19" s="696"/>
      <c r="CN19" s="696"/>
      <c r="CO19" s="696"/>
      <c r="CP19" s="696"/>
      <c r="CQ19" s="696"/>
      <c r="CR19" s="696"/>
      <c r="CS19" s="696"/>
      <c r="CT19" s="696"/>
      <c r="CU19" s="696"/>
      <c r="CV19" s="696"/>
      <c r="CW19" s="696"/>
      <c r="CX19" s="696"/>
      <c r="CY19" s="696"/>
      <c r="CZ19" s="696"/>
      <c r="DA19" s="696"/>
      <c r="DB19" s="696"/>
      <c r="DC19" s="696"/>
      <c r="DD19" s="696"/>
      <c r="DE19" s="696"/>
      <c r="DF19" s="696"/>
      <c r="DG19" s="696"/>
      <c r="DH19" s="696"/>
      <c r="DI19" s="696"/>
      <c r="DJ19" s="696"/>
      <c r="DK19" s="696"/>
      <c r="DL19" s="696"/>
      <c r="DM19" s="696"/>
      <c r="DN19" s="696"/>
      <c r="DO19" s="696"/>
      <c r="DP19" s="696"/>
      <c r="DQ19" s="696"/>
      <c r="DR19" s="696"/>
      <c r="DS19" s="696"/>
      <c r="DT19" s="696"/>
      <c r="DU19" s="696"/>
      <c r="DV19" s="696"/>
    </row>
    <row r="20" spans="1:126" s="692" customFormat="1" ht="20.25">
      <c r="A20" s="698">
        <f>State_Account_all!A20</f>
        <v>0</v>
      </c>
      <c r="B20" s="769" t="str">
        <f>State_Account_all!B20</f>
        <v>100&lt;</v>
      </c>
      <c r="C20" s="686">
        <f>State_Account_all!AB20</f>
        <v>0</v>
      </c>
      <c r="D20" s="704">
        <f>State_Account_all!AC20</f>
        <v>0</v>
      </c>
      <c r="E20" s="705">
        <f>State_Account_all!AD20</f>
        <v>0</v>
      </c>
      <c r="F20" s="692">
        <f>State_Account_all!AE20</f>
        <v>0</v>
      </c>
      <c r="G20" s="692">
        <f>State_Account_all!AF20</f>
        <v>0</v>
      </c>
      <c r="H20" s="706">
        <f>State_Account_all!AG20</f>
        <v>0</v>
      </c>
      <c r="I20" s="705">
        <f>State_Account_all!AH20</f>
        <v>0</v>
      </c>
      <c r="J20" s="692">
        <f>State_Account_all!AI20</f>
        <v>0</v>
      </c>
      <c r="K20" s="692">
        <f>State_Account_all!AJ20</f>
        <v>0</v>
      </c>
      <c r="L20" s="707">
        <f>State_Account_all!BM20</f>
        <v>0</v>
      </c>
      <c r="N20" s="704"/>
      <c r="O20" s="686"/>
      <c r="P20" s="701"/>
      <c r="Q20" s="702"/>
      <c r="R20" s="703"/>
      <c r="S20" s="696"/>
      <c r="T20" s="686"/>
      <c r="U20" s="696"/>
      <c r="V20" s="696"/>
      <c r="W20" s="696"/>
      <c r="X20" s="686"/>
      <c r="Y20" s="696"/>
      <c r="Z20" s="686"/>
      <c r="AA20" s="696"/>
      <c r="AB20" s="686"/>
      <c r="AC20" s="696"/>
      <c r="AD20" s="696"/>
      <c r="AE20" s="696"/>
      <c r="AF20" s="696"/>
      <c r="AG20" s="696"/>
      <c r="AH20" s="696"/>
      <c r="AI20" s="696"/>
      <c r="AJ20" s="696"/>
      <c r="AK20" s="686"/>
      <c r="AL20" s="696"/>
      <c r="AM20" s="696"/>
      <c r="AN20" s="696"/>
      <c r="AO20" s="696"/>
      <c r="AP20" s="696"/>
      <c r="AQ20" s="696"/>
      <c r="AR20" s="686"/>
      <c r="AS20" s="696"/>
      <c r="AT20" s="696"/>
      <c r="AU20" s="696"/>
      <c r="AV20" s="686"/>
      <c r="AW20" s="696"/>
      <c r="AX20" s="686"/>
      <c r="AY20" s="696"/>
      <c r="AZ20" s="696"/>
      <c r="BA20" s="686"/>
      <c r="BB20" s="696"/>
      <c r="BC20" s="696"/>
      <c r="BD20" s="696"/>
      <c r="BE20" s="696"/>
      <c r="BF20" s="697"/>
      <c r="BG20" s="696"/>
      <c r="BH20" s="696"/>
      <c r="BI20" s="696"/>
      <c r="BJ20" s="696"/>
      <c r="BK20" s="696"/>
      <c r="BL20" s="696"/>
      <c r="BM20" s="696"/>
      <c r="BN20" s="696"/>
      <c r="BO20" s="696"/>
      <c r="BP20" s="696"/>
      <c r="BQ20" s="696"/>
      <c r="BR20" s="696"/>
      <c r="BS20" s="696"/>
      <c r="BT20" s="696"/>
      <c r="BU20" s="696"/>
      <c r="BV20" s="696"/>
      <c r="BW20" s="696"/>
      <c r="BX20" s="696"/>
      <c r="BY20" s="696"/>
      <c r="BZ20" s="696"/>
      <c r="CA20" s="696"/>
      <c r="CB20" s="696"/>
      <c r="CC20" s="696"/>
      <c r="CD20" s="696"/>
      <c r="CE20" s="696"/>
      <c r="CF20" s="696"/>
      <c r="CG20" s="696"/>
      <c r="CH20" s="696"/>
      <c r="CI20" s="696"/>
      <c r="CJ20" s="696"/>
      <c r="CK20" s="696"/>
      <c r="CL20" s="696"/>
      <c r="CM20" s="696"/>
      <c r="CN20" s="696"/>
      <c r="CO20" s="696"/>
      <c r="CP20" s="696"/>
      <c r="CQ20" s="696"/>
      <c r="CR20" s="696"/>
      <c r="CS20" s="696"/>
      <c r="CT20" s="696"/>
      <c r="CU20" s="696"/>
      <c r="CV20" s="696"/>
      <c r="CW20" s="696"/>
      <c r="CX20" s="696"/>
      <c r="CY20" s="696"/>
      <c r="CZ20" s="696"/>
      <c r="DA20" s="696"/>
      <c r="DB20" s="696"/>
      <c r="DC20" s="696"/>
      <c r="DD20" s="696"/>
      <c r="DE20" s="696"/>
      <c r="DF20" s="696"/>
      <c r="DG20" s="696"/>
      <c r="DH20" s="696"/>
      <c r="DI20" s="696"/>
      <c r="DJ20" s="696"/>
      <c r="DK20" s="696"/>
      <c r="DL20" s="696"/>
      <c r="DM20" s="696"/>
      <c r="DN20" s="696"/>
      <c r="DO20" s="696"/>
      <c r="DP20" s="696"/>
      <c r="DQ20" s="696"/>
      <c r="DR20" s="696"/>
      <c r="DS20" s="696"/>
      <c r="DT20" s="696"/>
      <c r="DU20" s="696"/>
      <c r="DV20" s="696"/>
    </row>
    <row r="21" spans="1:126" s="692" customFormat="1" ht="20.25">
      <c r="A21" s="685" t="str">
        <f>State_Account_all!A21</f>
        <v>Total surface 2000</v>
      </c>
      <c r="B21" s="767" t="str">
        <f>State_Account_all!B21</f>
        <v>hectares</v>
      </c>
      <c r="C21" s="686">
        <f>State_Account_all!AB21</f>
        <v>0</v>
      </c>
      <c r="D21" s="687">
        <f>State_Account_all!AC21</f>
        <v>0</v>
      </c>
      <c r="E21" s="688">
        <f>State_Account_all!AD21</f>
        <v>0</v>
      </c>
      <c r="F21" s="689">
        <f>State_Account_all!AE21</f>
        <v>0</v>
      </c>
      <c r="G21" s="689">
        <f>State_Account_all!AF21</f>
        <v>0</v>
      </c>
      <c r="H21" s="690">
        <f>State_Account_all!AG21</f>
        <v>0</v>
      </c>
      <c r="I21" s="688">
        <f>State_Account_all!AH21</f>
        <v>0</v>
      </c>
      <c r="J21" s="689">
        <f>State_Account_all!AI21</f>
        <v>0</v>
      </c>
      <c r="K21" s="689">
        <f>State_Account_all!AJ21</f>
        <v>0</v>
      </c>
      <c r="L21" s="691">
        <f>State_Account_all!BM21</f>
        <v>0</v>
      </c>
      <c r="N21" s="687"/>
      <c r="O21" s="686"/>
      <c r="P21" s="701"/>
      <c r="Q21" s="702"/>
      <c r="R21" s="703"/>
      <c r="S21" s="696"/>
      <c r="T21" s="686"/>
      <c r="U21" s="696"/>
      <c r="V21" s="696"/>
      <c r="W21" s="696"/>
      <c r="X21" s="686"/>
      <c r="Y21" s="696"/>
      <c r="Z21" s="686"/>
      <c r="AA21" s="696"/>
      <c r="AB21" s="686"/>
      <c r="AC21" s="696"/>
      <c r="AD21" s="696"/>
      <c r="AE21" s="696"/>
      <c r="AF21" s="696"/>
      <c r="AG21" s="696"/>
      <c r="AH21" s="696"/>
      <c r="AI21" s="696"/>
      <c r="AJ21" s="696"/>
      <c r="AK21" s="686"/>
      <c r="AL21" s="696"/>
      <c r="AM21" s="696"/>
      <c r="AN21" s="696"/>
      <c r="AO21" s="696"/>
      <c r="AP21" s="696"/>
      <c r="AQ21" s="696"/>
      <c r="AR21" s="686"/>
      <c r="AS21" s="696"/>
      <c r="AT21" s="696"/>
      <c r="AU21" s="696"/>
      <c r="AV21" s="686"/>
      <c r="AW21" s="696"/>
      <c r="AX21" s="686"/>
      <c r="AY21" s="696"/>
      <c r="AZ21" s="696"/>
      <c r="BA21" s="686"/>
      <c r="BB21" s="696"/>
      <c r="BC21" s="696"/>
      <c r="BD21" s="696"/>
      <c r="BE21" s="696"/>
      <c r="BF21" s="697"/>
      <c r="BG21" s="696"/>
      <c r="BH21" s="696"/>
      <c r="BI21" s="696"/>
      <c r="BJ21" s="696"/>
      <c r="BK21" s="696"/>
      <c r="BL21" s="696"/>
      <c r="BM21" s="696"/>
      <c r="BN21" s="696"/>
      <c r="BO21" s="696"/>
      <c r="BP21" s="696"/>
      <c r="BQ21" s="696"/>
      <c r="BR21" s="696"/>
      <c r="BS21" s="696"/>
      <c r="BT21" s="696"/>
      <c r="BU21" s="696"/>
      <c r="BV21" s="696"/>
      <c r="BW21" s="696"/>
      <c r="BX21" s="696"/>
      <c r="BY21" s="696"/>
      <c r="BZ21" s="696"/>
      <c r="CA21" s="696"/>
      <c r="CB21" s="696"/>
      <c r="CC21" s="696"/>
      <c r="CD21" s="696"/>
      <c r="CE21" s="696"/>
      <c r="CF21" s="696"/>
      <c r="CG21" s="696"/>
      <c r="CH21" s="696"/>
      <c r="CI21" s="696"/>
      <c r="CJ21" s="696"/>
      <c r="CK21" s="696"/>
      <c r="CL21" s="696"/>
      <c r="CM21" s="696"/>
      <c r="CN21" s="696"/>
      <c r="CO21" s="696"/>
      <c r="CP21" s="696"/>
      <c r="CQ21" s="696"/>
      <c r="CR21" s="696"/>
      <c r="CS21" s="696"/>
      <c r="CT21" s="696"/>
      <c r="CU21" s="696"/>
      <c r="CV21" s="696"/>
      <c r="CW21" s="696"/>
      <c r="CX21" s="696"/>
      <c r="CY21" s="696"/>
      <c r="CZ21" s="696"/>
      <c r="DA21" s="696"/>
      <c r="DB21" s="696"/>
      <c r="DC21" s="696"/>
      <c r="DD21" s="696"/>
      <c r="DE21" s="696"/>
      <c r="DF21" s="696"/>
      <c r="DG21" s="696"/>
      <c r="DH21" s="696"/>
      <c r="DI21" s="696"/>
      <c r="DJ21" s="696"/>
      <c r="DK21" s="696"/>
      <c r="DL21" s="696"/>
      <c r="DM21" s="696"/>
      <c r="DN21" s="696"/>
      <c r="DO21" s="696"/>
      <c r="DP21" s="696"/>
      <c r="DQ21" s="696"/>
      <c r="DR21" s="696"/>
      <c r="DS21" s="696"/>
      <c r="DT21" s="696"/>
      <c r="DU21" s="696"/>
      <c r="DV21" s="696"/>
    </row>
    <row r="22" spans="1:58" s="696" customFormat="1" ht="20.25">
      <c r="A22" s="698" t="str">
        <f>State_Account_all!A22</f>
        <v>Distribution by size class</v>
      </c>
      <c r="B22" s="768" t="str">
        <f>State_Account_all!B22</f>
        <v>&lt;25</v>
      </c>
      <c r="C22" s="686">
        <f>State_Account_all!AB22</f>
        <v>0</v>
      </c>
      <c r="D22" s="699">
        <f>State_Account_all!AC22</f>
        <v>0</v>
      </c>
      <c r="E22" s="686">
        <f>State_Account_all!AD22</f>
        <v>0</v>
      </c>
      <c r="F22" s="696">
        <f>State_Account_all!AE22</f>
        <v>0</v>
      </c>
      <c r="G22" s="696">
        <f>State_Account_all!AF22</f>
        <v>0</v>
      </c>
      <c r="H22" s="697">
        <f>State_Account_all!AG22</f>
        <v>0</v>
      </c>
      <c r="I22" s="686">
        <f>State_Account_all!AH22</f>
        <v>0</v>
      </c>
      <c r="J22" s="696">
        <f>State_Account_all!AI22</f>
        <v>0</v>
      </c>
      <c r="K22" s="696">
        <f>State_Account_all!AJ22</f>
        <v>0</v>
      </c>
      <c r="L22" s="700">
        <f>State_Account_all!BM22</f>
        <v>0</v>
      </c>
      <c r="N22" s="699"/>
      <c r="O22" s="686"/>
      <c r="P22" s="701"/>
      <c r="Q22" s="702"/>
      <c r="R22" s="703"/>
      <c r="T22" s="686"/>
      <c r="X22" s="686"/>
      <c r="Z22" s="686"/>
      <c r="AB22" s="686"/>
      <c r="AK22" s="686"/>
      <c r="AR22" s="686"/>
      <c r="AV22" s="686"/>
      <c r="AX22" s="686"/>
      <c r="BA22" s="686"/>
      <c r="BF22" s="697"/>
    </row>
    <row r="23" spans="1:126" s="692" customFormat="1" ht="20.25">
      <c r="A23" s="698">
        <f>State_Account_all!A23</f>
        <v>0</v>
      </c>
      <c r="B23" s="769" t="str">
        <f>State_Account_all!B23</f>
        <v>25&lt;, &lt;100</v>
      </c>
      <c r="C23" s="686">
        <f>State_Account_all!AB23</f>
        <v>0</v>
      </c>
      <c r="D23" s="704">
        <f>State_Account_all!AC23</f>
        <v>0</v>
      </c>
      <c r="E23" s="705">
        <f>State_Account_all!AD23</f>
        <v>0</v>
      </c>
      <c r="F23" s="692">
        <f>State_Account_all!AE23</f>
        <v>0</v>
      </c>
      <c r="G23" s="692">
        <f>State_Account_all!AF23</f>
        <v>0</v>
      </c>
      <c r="H23" s="706">
        <f>State_Account_all!AG23</f>
        <v>0</v>
      </c>
      <c r="I23" s="705">
        <f>State_Account_all!AH23</f>
        <v>0</v>
      </c>
      <c r="J23" s="692">
        <f>State_Account_all!AI23</f>
        <v>0</v>
      </c>
      <c r="K23" s="692">
        <f>State_Account_all!AJ23</f>
        <v>0</v>
      </c>
      <c r="L23" s="707">
        <f>State_Account_all!BM23</f>
        <v>0</v>
      </c>
      <c r="N23" s="704"/>
      <c r="O23" s="686"/>
      <c r="P23" s="701"/>
      <c r="Q23" s="702"/>
      <c r="R23" s="703"/>
      <c r="S23" s="696"/>
      <c r="T23" s="686"/>
      <c r="U23" s="696"/>
      <c r="V23" s="696"/>
      <c r="W23" s="696"/>
      <c r="X23" s="686"/>
      <c r="Y23" s="696"/>
      <c r="Z23" s="686"/>
      <c r="AA23" s="696"/>
      <c r="AB23" s="686"/>
      <c r="AC23" s="696"/>
      <c r="AD23" s="696"/>
      <c r="AE23" s="696"/>
      <c r="AF23" s="696"/>
      <c r="AG23" s="696"/>
      <c r="AH23" s="696"/>
      <c r="AI23" s="696"/>
      <c r="AJ23" s="696"/>
      <c r="AK23" s="686"/>
      <c r="AL23" s="696"/>
      <c r="AM23" s="696"/>
      <c r="AN23" s="696"/>
      <c r="AO23" s="696"/>
      <c r="AP23" s="696"/>
      <c r="AQ23" s="696"/>
      <c r="AR23" s="686"/>
      <c r="AS23" s="696"/>
      <c r="AT23" s="696"/>
      <c r="AU23" s="696"/>
      <c r="AV23" s="686"/>
      <c r="AW23" s="696"/>
      <c r="AX23" s="686"/>
      <c r="AY23" s="696"/>
      <c r="AZ23" s="696"/>
      <c r="BA23" s="686"/>
      <c r="BB23" s="696"/>
      <c r="BC23" s="696"/>
      <c r="BD23" s="696"/>
      <c r="BE23" s="696"/>
      <c r="BF23" s="697"/>
      <c r="BG23" s="696"/>
      <c r="BH23" s="696"/>
      <c r="BI23" s="696"/>
      <c r="BJ23" s="696"/>
      <c r="BK23" s="696"/>
      <c r="BL23" s="696"/>
      <c r="BM23" s="696"/>
      <c r="BN23" s="696"/>
      <c r="BO23" s="696"/>
      <c r="BP23" s="696"/>
      <c r="BQ23" s="696"/>
      <c r="BR23" s="696"/>
      <c r="BS23" s="696"/>
      <c r="BT23" s="696"/>
      <c r="BU23" s="696"/>
      <c r="BV23" s="696"/>
      <c r="BW23" s="696"/>
      <c r="BX23" s="696"/>
      <c r="BY23" s="696"/>
      <c r="BZ23" s="696"/>
      <c r="CA23" s="696"/>
      <c r="CB23" s="696"/>
      <c r="CC23" s="696"/>
      <c r="CD23" s="696"/>
      <c r="CE23" s="696"/>
      <c r="CF23" s="696"/>
      <c r="CG23" s="696"/>
      <c r="CH23" s="696"/>
      <c r="CI23" s="696"/>
      <c r="CJ23" s="696"/>
      <c r="CK23" s="696"/>
      <c r="CL23" s="696"/>
      <c r="CM23" s="696"/>
      <c r="CN23" s="696"/>
      <c r="CO23" s="696"/>
      <c r="CP23" s="696"/>
      <c r="CQ23" s="696"/>
      <c r="CR23" s="696"/>
      <c r="CS23" s="696"/>
      <c r="CT23" s="696"/>
      <c r="CU23" s="696"/>
      <c r="CV23" s="696"/>
      <c r="CW23" s="696"/>
      <c r="CX23" s="696"/>
      <c r="CY23" s="696"/>
      <c r="CZ23" s="696"/>
      <c r="DA23" s="696"/>
      <c r="DB23" s="696"/>
      <c r="DC23" s="696"/>
      <c r="DD23" s="696"/>
      <c r="DE23" s="696"/>
      <c r="DF23" s="696"/>
      <c r="DG23" s="696"/>
      <c r="DH23" s="696"/>
      <c r="DI23" s="696"/>
      <c r="DJ23" s="696"/>
      <c r="DK23" s="696"/>
      <c r="DL23" s="696"/>
      <c r="DM23" s="696"/>
      <c r="DN23" s="696"/>
      <c r="DO23" s="696"/>
      <c r="DP23" s="696"/>
      <c r="DQ23" s="696"/>
      <c r="DR23" s="696"/>
      <c r="DS23" s="696"/>
      <c r="DT23" s="696"/>
      <c r="DU23" s="696"/>
      <c r="DV23" s="696"/>
    </row>
    <row r="24" spans="1:126" s="692" customFormat="1" ht="20.25">
      <c r="A24" s="698">
        <f>State_Account_all!A24</f>
        <v>0</v>
      </c>
      <c r="B24" s="769" t="str">
        <f>State_Account_all!B24</f>
        <v>100&lt;</v>
      </c>
      <c r="C24" s="686">
        <f>State_Account_all!AB24</f>
        <v>0</v>
      </c>
      <c r="D24" s="704">
        <f>State_Account_all!AC24</f>
        <v>0</v>
      </c>
      <c r="E24" s="705">
        <f>State_Account_all!AD24</f>
        <v>0</v>
      </c>
      <c r="F24" s="692">
        <f>State_Account_all!AE24</f>
        <v>0</v>
      </c>
      <c r="G24" s="692">
        <f>State_Account_all!AF24</f>
        <v>0</v>
      </c>
      <c r="H24" s="706">
        <f>State_Account_all!AG24</f>
        <v>0</v>
      </c>
      <c r="I24" s="705">
        <f>State_Account_all!AH24</f>
        <v>0</v>
      </c>
      <c r="J24" s="692">
        <f>State_Account_all!AI24</f>
        <v>0</v>
      </c>
      <c r="K24" s="692">
        <f>State_Account_all!AJ24</f>
        <v>0</v>
      </c>
      <c r="L24" s="707">
        <f>State_Account_all!BM24</f>
        <v>0</v>
      </c>
      <c r="N24" s="704"/>
      <c r="O24" s="686"/>
      <c r="P24" s="701"/>
      <c r="Q24" s="702"/>
      <c r="R24" s="703"/>
      <c r="S24" s="696"/>
      <c r="T24" s="686"/>
      <c r="U24" s="696"/>
      <c r="V24" s="696"/>
      <c r="W24" s="696"/>
      <c r="X24" s="686"/>
      <c r="Y24" s="696"/>
      <c r="Z24" s="686"/>
      <c r="AA24" s="696"/>
      <c r="AB24" s="686"/>
      <c r="AC24" s="696"/>
      <c r="AD24" s="696"/>
      <c r="AE24" s="696"/>
      <c r="AF24" s="696"/>
      <c r="AG24" s="696"/>
      <c r="AH24" s="696"/>
      <c r="AI24" s="696"/>
      <c r="AJ24" s="696"/>
      <c r="AK24" s="686"/>
      <c r="AL24" s="696"/>
      <c r="AM24" s="696"/>
      <c r="AN24" s="696"/>
      <c r="AO24" s="696"/>
      <c r="AP24" s="696"/>
      <c r="AQ24" s="696"/>
      <c r="AR24" s="686"/>
      <c r="AS24" s="696"/>
      <c r="AT24" s="696"/>
      <c r="AU24" s="696"/>
      <c r="AV24" s="686"/>
      <c r="AW24" s="696"/>
      <c r="AX24" s="686"/>
      <c r="AY24" s="696"/>
      <c r="AZ24" s="696"/>
      <c r="BA24" s="686"/>
      <c r="BB24" s="696"/>
      <c r="BC24" s="696"/>
      <c r="BD24" s="696"/>
      <c r="BE24" s="696"/>
      <c r="BF24" s="697"/>
      <c r="BG24" s="696"/>
      <c r="BH24" s="696"/>
      <c r="BI24" s="696"/>
      <c r="BJ24" s="696"/>
      <c r="BK24" s="696"/>
      <c r="BL24" s="696"/>
      <c r="BM24" s="696"/>
      <c r="BN24" s="696"/>
      <c r="BO24" s="696"/>
      <c r="BP24" s="696"/>
      <c r="BQ24" s="696"/>
      <c r="BR24" s="696"/>
      <c r="BS24" s="696"/>
      <c r="BT24" s="696"/>
      <c r="BU24" s="696"/>
      <c r="BV24" s="696"/>
      <c r="BW24" s="696"/>
      <c r="BX24" s="696"/>
      <c r="BY24" s="696"/>
      <c r="BZ24" s="696"/>
      <c r="CA24" s="696"/>
      <c r="CB24" s="696"/>
      <c r="CC24" s="696"/>
      <c r="CD24" s="696"/>
      <c r="CE24" s="696"/>
      <c r="CF24" s="696"/>
      <c r="CG24" s="696"/>
      <c r="CH24" s="696"/>
      <c r="CI24" s="696"/>
      <c r="CJ24" s="696"/>
      <c r="CK24" s="696"/>
      <c r="CL24" s="696"/>
      <c r="CM24" s="696"/>
      <c r="CN24" s="696"/>
      <c r="CO24" s="696"/>
      <c r="CP24" s="696"/>
      <c r="CQ24" s="696"/>
      <c r="CR24" s="696"/>
      <c r="CS24" s="696"/>
      <c r="CT24" s="696"/>
      <c r="CU24" s="696"/>
      <c r="CV24" s="696"/>
      <c r="CW24" s="696"/>
      <c r="CX24" s="696"/>
      <c r="CY24" s="696"/>
      <c r="CZ24" s="696"/>
      <c r="DA24" s="696"/>
      <c r="DB24" s="696"/>
      <c r="DC24" s="696"/>
      <c r="DD24" s="696"/>
      <c r="DE24" s="696"/>
      <c r="DF24" s="696"/>
      <c r="DG24" s="696"/>
      <c r="DH24" s="696"/>
      <c r="DI24" s="696"/>
      <c r="DJ24" s="696"/>
      <c r="DK24" s="696"/>
      <c r="DL24" s="696"/>
      <c r="DM24" s="696"/>
      <c r="DN24" s="696"/>
      <c r="DO24" s="696"/>
      <c r="DP24" s="696"/>
      <c r="DQ24" s="696"/>
      <c r="DR24" s="696"/>
      <c r="DS24" s="696"/>
      <c r="DT24" s="696"/>
      <c r="DU24" s="696"/>
      <c r="DV24" s="696"/>
    </row>
    <row r="25" spans="1:126" s="692" customFormat="1" ht="20.25">
      <c r="A25" s="708" t="str">
        <f>State_Account_all!A25</f>
        <v>1.A Net change in surface 1990-2000 </v>
      </c>
      <c r="B25" s="770" t="str">
        <f>State_Account_all!B25</f>
        <v>hectares</v>
      </c>
      <c r="C25" s="697">
        <f>State_Account_all!AB25</f>
        <v>0</v>
      </c>
      <c r="D25" s="709">
        <f>State_Account_all!AC25</f>
        <v>0</v>
      </c>
      <c r="E25" s="710">
        <f>State_Account_all!AD25</f>
        <v>0</v>
      </c>
      <c r="F25" s="710">
        <f>State_Account_all!AE25</f>
        <v>0</v>
      </c>
      <c r="G25" s="710">
        <f>State_Account_all!AF25</f>
        <v>0</v>
      </c>
      <c r="H25" s="710">
        <f>State_Account_all!AG25</f>
        <v>0</v>
      </c>
      <c r="I25" s="710">
        <f>State_Account_all!AH25</f>
        <v>0</v>
      </c>
      <c r="J25" s="710">
        <f>State_Account_all!AI25</f>
        <v>0</v>
      </c>
      <c r="K25" s="710">
        <f>State_Account_all!AJ25</f>
        <v>0</v>
      </c>
      <c r="L25" s="711">
        <f>State_Account_all!BM25</f>
        <v>0</v>
      </c>
      <c r="N25" s="709"/>
      <c r="O25" s="697"/>
      <c r="P25" s="701"/>
      <c r="Q25" s="702"/>
      <c r="R25" s="703"/>
      <c r="S25" s="697"/>
      <c r="T25" s="697"/>
      <c r="U25" s="697"/>
      <c r="V25" s="697"/>
      <c r="W25" s="697"/>
      <c r="X25" s="697"/>
      <c r="Y25" s="697"/>
      <c r="Z25" s="697"/>
      <c r="AA25" s="697"/>
      <c r="AB25" s="697"/>
      <c r="AC25" s="697"/>
      <c r="AD25" s="697"/>
      <c r="AE25" s="697"/>
      <c r="AF25" s="697"/>
      <c r="AG25" s="697"/>
      <c r="AH25" s="697"/>
      <c r="AI25" s="697"/>
      <c r="AJ25" s="697"/>
      <c r="AK25" s="697"/>
      <c r="AL25" s="697"/>
      <c r="AM25" s="697"/>
      <c r="AN25" s="697"/>
      <c r="AO25" s="697"/>
      <c r="AP25" s="697"/>
      <c r="AQ25" s="697"/>
      <c r="AR25" s="697"/>
      <c r="AS25" s="697"/>
      <c r="AT25" s="697"/>
      <c r="AU25" s="697"/>
      <c r="AV25" s="697"/>
      <c r="AW25" s="697"/>
      <c r="AX25" s="697"/>
      <c r="AY25" s="697"/>
      <c r="AZ25" s="697"/>
      <c r="BA25" s="697"/>
      <c r="BB25" s="697"/>
      <c r="BC25" s="697"/>
      <c r="BD25" s="697"/>
      <c r="BE25" s="697"/>
      <c r="BF25" s="697"/>
      <c r="BG25" s="697"/>
      <c r="BH25" s="697"/>
      <c r="BI25" s="697"/>
      <c r="BJ25" s="697"/>
      <c r="BK25" s="697"/>
      <c r="BL25" s="697"/>
      <c r="BM25" s="697"/>
      <c r="BN25" s="697"/>
      <c r="BO25" s="697"/>
      <c r="BP25" s="697"/>
      <c r="BQ25" s="697"/>
      <c r="BR25" s="697"/>
      <c r="BS25" s="696"/>
      <c r="BT25" s="696"/>
      <c r="BU25" s="696"/>
      <c r="BV25" s="696"/>
      <c r="BW25" s="696"/>
      <c r="BX25" s="696"/>
      <c r="BY25" s="696"/>
      <c r="BZ25" s="696"/>
      <c r="CA25" s="696"/>
      <c r="CB25" s="696"/>
      <c r="CC25" s="696"/>
      <c r="CD25" s="696"/>
      <c r="CE25" s="696"/>
      <c r="CF25" s="696"/>
      <c r="CG25" s="696"/>
      <c r="CH25" s="696"/>
      <c r="CI25" s="696"/>
      <c r="CJ25" s="696"/>
      <c r="CK25" s="696"/>
      <c r="CL25" s="696"/>
      <c r="CM25" s="696"/>
      <c r="CN25" s="696"/>
      <c r="CO25" s="696"/>
      <c r="CP25" s="696"/>
      <c r="CQ25" s="696"/>
      <c r="CR25" s="696"/>
      <c r="CS25" s="696"/>
      <c r="CT25" s="696"/>
      <c r="CU25" s="696"/>
      <c r="CV25" s="696"/>
      <c r="CW25" s="696"/>
      <c r="CX25" s="696"/>
      <c r="CY25" s="696"/>
      <c r="CZ25" s="696"/>
      <c r="DA25" s="696"/>
      <c r="DB25" s="696"/>
      <c r="DC25" s="696"/>
      <c r="DD25" s="696"/>
      <c r="DE25" s="696"/>
      <c r="DF25" s="696"/>
      <c r="DG25" s="696"/>
      <c r="DH25" s="696"/>
      <c r="DI25" s="696"/>
      <c r="DJ25" s="696"/>
      <c r="DK25" s="696"/>
      <c r="DL25" s="696"/>
      <c r="DM25" s="696"/>
      <c r="DN25" s="696"/>
      <c r="DO25" s="696"/>
      <c r="DP25" s="696"/>
      <c r="DQ25" s="696"/>
      <c r="DR25" s="696"/>
      <c r="DS25" s="696"/>
      <c r="DT25" s="696"/>
      <c r="DU25" s="696"/>
      <c r="DV25" s="696"/>
    </row>
    <row r="26" spans="1:58" s="696" customFormat="1" ht="20.25">
      <c r="A26" s="698" t="str">
        <f>State_Account_all!A26</f>
        <v>Distribution by size class</v>
      </c>
      <c r="B26" s="768" t="str">
        <f>State_Account_all!B26</f>
        <v>&lt;25</v>
      </c>
      <c r="C26" s="686">
        <f>State_Account_all!AB26</f>
        <v>0</v>
      </c>
      <c r="D26" s="699">
        <f>State_Account_all!AC26</f>
        <v>0</v>
      </c>
      <c r="E26" s="686">
        <f>State_Account_all!AD26</f>
        <v>0</v>
      </c>
      <c r="F26" s="696">
        <f>State_Account_all!AE26</f>
        <v>0</v>
      </c>
      <c r="G26" s="696">
        <f>State_Account_all!AF26</f>
        <v>0</v>
      </c>
      <c r="H26" s="697">
        <f>State_Account_all!AG26</f>
        <v>0</v>
      </c>
      <c r="I26" s="686">
        <f>State_Account_all!AH26</f>
        <v>0</v>
      </c>
      <c r="J26" s="696">
        <f>State_Account_all!AI26</f>
        <v>0</v>
      </c>
      <c r="K26" s="696">
        <f>State_Account_all!AJ26</f>
        <v>0</v>
      </c>
      <c r="L26" s="700">
        <f>State_Account_all!BM26</f>
        <v>0</v>
      </c>
      <c r="N26" s="699"/>
      <c r="O26" s="686"/>
      <c r="P26" s="701"/>
      <c r="Q26" s="702"/>
      <c r="R26" s="703"/>
      <c r="T26" s="686"/>
      <c r="X26" s="686"/>
      <c r="Z26" s="686"/>
      <c r="AB26" s="686"/>
      <c r="AK26" s="686"/>
      <c r="AR26" s="686"/>
      <c r="AV26" s="686"/>
      <c r="AX26" s="686"/>
      <c r="BA26" s="686"/>
      <c r="BF26" s="697"/>
    </row>
    <row r="27" spans="1:126" s="692" customFormat="1" ht="20.25">
      <c r="A27" s="698">
        <f>State_Account_all!A27</f>
        <v>0</v>
      </c>
      <c r="B27" s="769" t="str">
        <f>State_Account_all!B27</f>
        <v>25&lt;, &lt;100</v>
      </c>
      <c r="C27" s="686">
        <f>State_Account_all!AB27</f>
        <v>0</v>
      </c>
      <c r="D27" s="704">
        <f>State_Account_all!AC27</f>
        <v>0</v>
      </c>
      <c r="E27" s="705">
        <f>State_Account_all!AD27</f>
        <v>0</v>
      </c>
      <c r="F27" s="692">
        <f>State_Account_all!AE27</f>
        <v>0</v>
      </c>
      <c r="G27" s="692">
        <f>State_Account_all!AF27</f>
        <v>0</v>
      </c>
      <c r="H27" s="706">
        <f>State_Account_all!AG27</f>
        <v>0</v>
      </c>
      <c r="I27" s="705">
        <f>State_Account_all!AH27</f>
        <v>0</v>
      </c>
      <c r="J27" s="692">
        <f>State_Account_all!AI27</f>
        <v>0</v>
      </c>
      <c r="K27" s="692">
        <f>State_Account_all!AJ27</f>
        <v>0</v>
      </c>
      <c r="L27" s="707">
        <f>State_Account_all!BM27</f>
        <v>0</v>
      </c>
      <c r="N27" s="704"/>
      <c r="O27" s="686"/>
      <c r="P27" s="701"/>
      <c r="Q27" s="702"/>
      <c r="R27" s="703"/>
      <c r="S27" s="696"/>
      <c r="T27" s="686"/>
      <c r="U27" s="696"/>
      <c r="V27" s="696"/>
      <c r="W27" s="696"/>
      <c r="X27" s="686"/>
      <c r="Y27" s="696"/>
      <c r="Z27" s="686"/>
      <c r="AA27" s="696"/>
      <c r="AB27" s="686"/>
      <c r="AC27" s="696"/>
      <c r="AD27" s="696"/>
      <c r="AE27" s="696"/>
      <c r="AF27" s="696"/>
      <c r="AG27" s="696"/>
      <c r="AH27" s="696"/>
      <c r="AI27" s="696"/>
      <c r="AJ27" s="696"/>
      <c r="AK27" s="686"/>
      <c r="AL27" s="696"/>
      <c r="AM27" s="696"/>
      <c r="AN27" s="696"/>
      <c r="AO27" s="696"/>
      <c r="AP27" s="696"/>
      <c r="AQ27" s="696"/>
      <c r="AR27" s="686"/>
      <c r="AS27" s="696"/>
      <c r="AT27" s="696"/>
      <c r="AU27" s="696"/>
      <c r="AV27" s="686"/>
      <c r="AW27" s="696"/>
      <c r="AX27" s="686"/>
      <c r="AY27" s="696"/>
      <c r="AZ27" s="696"/>
      <c r="BA27" s="686"/>
      <c r="BB27" s="696"/>
      <c r="BC27" s="696"/>
      <c r="BD27" s="696"/>
      <c r="BE27" s="696"/>
      <c r="BF27" s="697"/>
      <c r="BG27" s="696"/>
      <c r="BH27" s="696"/>
      <c r="BI27" s="696"/>
      <c r="BJ27" s="696"/>
      <c r="BK27" s="696"/>
      <c r="BL27" s="696"/>
      <c r="BM27" s="696"/>
      <c r="BN27" s="696"/>
      <c r="BO27" s="696"/>
      <c r="BP27" s="696"/>
      <c r="BQ27" s="696"/>
      <c r="BR27" s="696"/>
      <c r="BS27" s="696"/>
      <c r="BT27" s="696"/>
      <c r="BU27" s="696"/>
      <c r="BV27" s="696"/>
      <c r="BW27" s="696"/>
      <c r="BX27" s="696"/>
      <c r="BY27" s="696"/>
      <c r="BZ27" s="696"/>
      <c r="CA27" s="696"/>
      <c r="CB27" s="696"/>
      <c r="CC27" s="696"/>
      <c r="CD27" s="696"/>
      <c r="CE27" s="696"/>
      <c r="CF27" s="696"/>
      <c r="CG27" s="696"/>
      <c r="CH27" s="696"/>
      <c r="CI27" s="696"/>
      <c r="CJ27" s="696"/>
      <c r="CK27" s="696"/>
      <c r="CL27" s="696"/>
      <c r="CM27" s="696"/>
      <c r="CN27" s="696"/>
      <c r="CO27" s="696"/>
      <c r="CP27" s="696"/>
      <c r="CQ27" s="696"/>
      <c r="CR27" s="696"/>
      <c r="CS27" s="696"/>
      <c r="CT27" s="696"/>
      <c r="CU27" s="696"/>
      <c r="CV27" s="696"/>
      <c r="CW27" s="696"/>
      <c r="CX27" s="696"/>
      <c r="CY27" s="696"/>
      <c r="CZ27" s="696"/>
      <c r="DA27" s="696"/>
      <c r="DB27" s="696"/>
      <c r="DC27" s="696"/>
      <c r="DD27" s="696"/>
      <c r="DE27" s="696"/>
      <c r="DF27" s="696"/>
      <c r="DG27" s="696"/>
      <c r="DH27" s="696"/>
      <c r="DI27" s="696"/>
      <c r="DJ27" s="696"/>
      <c r="DK27" s="696"/>
      <c r="DL27" s="696"/>
      <c r="DM27" s="696"/>
      <c r="DN27" s="696"/>
      <c r="DO27" s="696"/>
      <c r="DP27" s="696"/>
      <c r="DQ27" s="696"/>
      <c r="DR27" s="696"/>
      <c r="DS27" s="696"/>
      <c r="DT27" s="696"/>
      <c r="DU27" s="696"/>
      <c r="DV27" s="696"/>
    </row>
    <row r="28" spans="1:126" s="692" customFormat="1" ht="20.25">
      <c r="A28" s="712">
        <f>State_Account_all!A28</f>
        <v>0</v>
      </c>
      <c r="B28" s="771" t="str">
        <f>State_Account_all!B28</f>
        <v>100&lt;</v>
      </c>
      <c r="C28" s="686">
        <f>State_Account_all!AB28</f>
        <v>0</v>
      </c>
      <c r="D28" s="713">
        <f>State_Account_all!AC28</f>
        <v>0</v>
      </c>
      <c r="E28" s="714">
        <f>State_Account_all!AD28</f>
        <v>0</v>
      </c>
      <c r="F28" s="715">
        <f>State_Account_all!AE28</f>
        <v>0</v>
      </c>
      <c r="G28" s="715">
        <f>State_Account_all!AF28</f>
        <v>0</v>
      </c>
      <c r="H28" s="716">
        <f>State_Account_all!AG28</f>
        <v>0</v>
      </c>
      <c r="I28" s="714">
        <f>State_Account_all!AH28</f>
        <v>0</v>
      </c>
      <c r="J28" s="715">
        <f>State_Account_all!AI28</f>
        <v>0</v>
      </c>
      <c r="K28" s="715">
        <f>State_Account_all!AJ28</f>
        <v>0</v>
      </c>
      <c r="L28" s="717">
        <f>State_Account_all!BM28</f>
        <v>0</v>
      </c>
      <c r="N28" s="713"/>
      <c r="O28" s="686"/>
      <c r="P28" s="718"/>
      <c r="Q28" s="719"/>
      <c r="R28" s="720"/>
      <c r="S28" s="696"/>
      <c r="T28" s="686"/>
      <c r="U28" s="696"/>
      <c r="V28" s="696"/>
      <c r="W28" s="696"/>
      <c r="X28" s="686"/>
      <c r="Y28" s="696"/>
      <c r="Z28" s="686"/>
      <c r="AA28" s="696"/>
      <c r="AB28" s="686"/>
      <c r="AC28" s="696"/>
      <c r="AD28" s="696"/>
      <c r="AE28" s="696"/>
      <c r="AF28" s="696"/>
      <c r="AG28" s="696"/>
      <c r="AH28" s="696"/>
      <c r="AI28" s="696"/>
      <c r="AJ28" s="696"/>
      <c r="AK28" s="686"/>
      <c r="AL28" s="696"/>
      <c r="AM28" s="696"/>
      <c r="AN28" s="696"/>
      <c r="AO28" s="696"/>
      <c r="AP28" s="696"/>
      <c r="AQ28" s="696"/>
      <c r="AR28" s="686"/>
      <c r="AS28" s="696"/>
      <c r="AT28" s="696"/>
      <c r="AU28" s="696"/>
      <c r="AV28" s="686"/>
      <c r="AW28" s="696"/>
      <c r="AX28" s="686"/>
      <c r="AY28" s="696"/>
      <c r="AZ28" s="696"/>
      <c r="BA28" s="686"/>
      <c r="BB28" s="696"/>
      <c r="BC28" s="696"/>
      <c r="BD28" s="696"/>
      <c r="BE28" s="696"/>
      <c r="BF28" s="697"/>
      <c r="BG28" s="696"/>
      <c r="BH28" s="696"/>
      <c r="BI28" s="696"/>
      <c r="BJ28" s="696"/>
      <c r="BK28" s="696"/>
      <c r="BL28" s="696"/>
      <c r="BM28" s="696"/>
      <c r="BN28" s="696"/>
      <c r="BO28" s="696"/>
      <c r="BP28" s="696"/>
      <c r="BQ28" s="696"/>
      <c r="BR28" s="696"/>
      <c r="BS28" s="696"/>
      <c r="BT28" s="696"/>
      <c r="BU28" s="696"/>
      <c r="BV28" s="696"/>
      <c r="BW28" s="696"/>
      <c r="BX28" s="696"/>
      <c r="BY28" s="696"/>
      <c r="BZ28" s="696"/>
      <c r="CA28" s="696"/>
      <c r="CB28" s="696"/>
      <c r="CC28" s="696"/>
      <c r="CD28" s="696"/>
      <c r="CE28" s="696"/>
      <c r="CF28" s="696"/>
      <c r="CG28" s="696"/>
      <c r="CH28" s="696"/>
      <c r="CI28" s="696"/>
      <c r="CJ28" s="696"/>
      <c r="CK28" s="696"/>
      <c r="CL28" s="696"/>
      <c r="CM28" s="696"/>
      <c r="CN28" s="696"/>
      <c r="CO28" s="696"/>
      <c r="CP28" s="696"/>
      <c r="CQ28" s="696"/>
      <c r="CR28" s="696"/>
      <c r="CS28" s="696"/>
      <c r="CT28" s="696"/>
      <c r="CU28" s="696"/>
      <c r="CV28" s="696"/>
      <c r="CW28" s="696"/>
      <c r="CX28" s="696"/>
      <c r="CY28" s="696"/>
      <c r="CZ28" s="696"/>
      <c r="DA28" s="696"/>
      <c r="DB28" s="696"/>
      <c r="DC28" s="696"/>
      <c r="DD28" s="696"/>
      <c r="DE28" s="696"/>
      <c r="DF28" s="696"/>
      <c r="DG28" s="696"/>
      <c r="DH28" s="696"/>
      <c r="DI28" s="696"/>
      <c r="DJ28" s="696"/>
      <c r="DK28" s="696"/>
      <c r="DL28" s="696"/>
      <c r="DM28" s="696"/>
      <c r="DN28" s="696"/>
      <c r="DO28" s="696"/>
      <c r="DP28" s="696"/>
      <c r="DQ28" s="696"/>
      <c r="DR28" s="696"/>
      <c r="DS28" s="696"/>
      <c r="DT28" s="696"/>
      <c r="DU28" s="696"/>
      <c r="DV28" s="696"/>
    </row>
    <row r="29" spans="1:126" s="669" customFormat="1" ht="35.25" customHeight="1">
      <c r="A29" s="679" t="str">
        <f>State_Account_all!A29</f>
        <v>2. Land cover account / Number</v>
      </c>
      <c r="B29" s="766">
        <f>State_Account_all!B29</f>
        <v>0</v>
      </c>
      <c r="C29" s="680">
        <f>State_Account_all!AB29</f>
        <v>0</v>
      </c>
      <c r="D29" s="666">
        <f>State_Account_all!AC29</f>
        <v>0</v>
      </c>
      <c r="E29" s="681">
        <f>State_Account_all!AD29</f>
        <v>0</v>
      </c>
      <c r="F29" s="666">
        <f>State_Account_all!AE29</f>
        <v>0</v>
      </c>
      <c r="G29" s="666">
        <f>State_Account_all!AF29</f>
        <v>0</v>
      </c>
      <c r="H29" s="682">
        <f>State_Account_all!AG29</f>
        <v>0</v>
      </c>
      <c r="I29" s="681">
        <f>State_Account_all!AH29</f>
        <v>0</v>
      </c>
      <c r="J29" s="666">
        <f>State_Account_all!AI29</f>
        <v>0</v>
      </c>
      <c r="K29" s="666">
        <f>State_Account_all!AJ29</f>
        <v>0</v>
      </c>
      <c r="L29" s="666">
        <f>State_Account_all!BM29</f>
        <v>0</v>
      </c>
      <c r="N29" s="666"/>
      <c r="O29" s="680"/>
      <c r="P29" s="671"/>
      <c r="Q29" s="671"/>
      <c r="R29" s="683"/>
      <c r="S29" s="672"/>
      <c r="T29" s="680"/>
      <c r="U29" s="672"/>
      <c r="V29" s="672"/>
      <c r="W29" s="672"/>
      <c r="X29" s="680"/>
      <c r="Y29" s="672"/>
      <c r="Z29" s="680"/>
      <c r="AA29" s="672"/>
      <c r="AB29" s="680"/>
      <c r="AC29" s="672"/>
      <c r="AD29" s="672"/>
      <c r="AE29" s="672"/>
      <c r="AF29" s="672"/>
      <c r="AG29" s="672"/>
      <c r="AH29" s="672"/>
      <c r="AI29" s="672"/>
      <c r="AJ29" s="672"/>
      <c r="AK29" s="680"/>
      <c r="AL29" s="672"/>
      <c r="AM29" s="672"/>
      <c r="AN29" s="672"/>
      <c r="AO29" s="672"/>
      <c r="AP29" s="672"/>
      <c r="AQ29" s="672"/>
      <c r="AR29" s="680"/>
      <c r="AS29" s="672"/>
      <c r="AT29" s="672"/>
      <c r="AU29" s="672"/>
      <c r="AV29" s="680"/>
      <c r="AW29" s="672"/>
      <c r="AX29" s="680"/>
      <c r="AY29" s="672"/>
      <c r="AZ29" s="672"/>
      <c r="BA29" s="680"/>
      <c r="BB29" s="672"/>
      <c r="BC29" s="672"/>
      <c r="BD29" s="672"/>
      <c r="BE29" s="672"/>
      <c r="BF29" s="684"/>
      <c r="BG29" s="672"/>
      <c r="BH29" s="672"/>
      <c r="BI29" s="672"/>
      <c r="BJ29" s="672"/>
      <c r="BK29" s="672"/>
      <c r="BL29" s="672"/>
      <c r="BM29" s="678"/>
      <c r="BN29" s="678"/>
      <c r="BO29" s="678"/>
      <c r="BP29" s="678"/>
      <c r="BQ29" s="678"/>
      <c r="BR29" s="678"/>
      <c r="BS29" s="678"/>
      <c r="BT29" s="678"/>
      <c r="BU29" s="678"/>
      <c r="BV29" s="678"/>
      <c r="BW29" s="678"/>
      <c r="BX29" s="678"/>
      <c r="BY29" s="678"/>
      <c r="BZ29" s="678"/>
      <c r="CA29" s="678"/>
      <c r="CB29" s="678"/>
      <c r="CC29" s="678"/>
      <c r="CD29" s="678"/>
      <c r="CE29" s="678"/>
      <c r="CF29" s="678"/>
      <c r="CG29" s="678"/>
      <c r="CH29" s="678"/>
      <c r="CI29" s="678"/>
      <c r="CJ29" s="678"/>
      <c r="CK29" s="678"/>
      <c r="CL29" s="678"/>
      <c r="CM29" s="678"/>
      <c r="CN29" s="678"/>
      <c r="CO29" s="678"/>
      <c r="CP29" s="678"/>
      <c r="CQ29" s="678"/>
      <c r="CR29" s="678"/>
      <c r="CS29" s="678"/>
      <c r="CT29" s="678"/>
      <c r="CU29" s="678"/>
      <c r="CV29" s="678"/>
      <c r="CW29" s="678"/>
      <c r="CX29" s="678"/>
      <c r="CY29" s="678"/>
      <c r="CZ29" s="678"/>
      <c r="DA29" s="678"/>
      <c r="DB29" s="678"/>
      <c r="DC29" s="678"/>
      <c r="DD29" s="678"/>
      <c r="DE29" s="678"/>
      <c r="DF29" s="678"/>
      <c r="DG29" s="678"/>
      <c r="DH29" s="678"/>
      <c r="DI29" s="678"/>
      <c r="DJ29" s="678"/>
      <c r="DK29" s="678"/>
      <c r="DL29" s="678"/>
      <c r="DM29" s="678"/>
      <c r="DN29" s="678"/>
      <c r="DO29" s="678"/>
      <c r="DP29" s="678"/>
      <c r="DQ29" s="678"/>
      <c r="DR29" s="678"/>
      <c r="DS29" s="678"/>
      <c r="DT29" s="678"/>
      <c r="DU29" s="678"/>
      <c r="DV29" s="678"/>
    </row>
    <row r="30" spans="1:126" s="692" customFormat="1" ht="20.25">
      <c r="A30" s="685" t="str">
        <f>State_Account_all!A30</f>
        <v>Total number of units 1990</v>
      </c>
      <c r="B30" s="767" t="str">
        <f>State_Account_all!B30</f>
        <v>ecosystems</v>
      </c>
      <c r="C30" s="686">
        <f>State_Account_all!AB30</f>
        <v>0</v>
      </c>
      <c r="D30" s="687">
        <f>State_Account_all!AC30</f>
        <v>0</v>
      </c>
      <c r="E30" s="688">
        <f>State_Account_all!AD30</f>
        <v>0</v>
      </c>
      <c r="F30" s="689">
        <f>State_Account_all!AE30</f>
        <v>0</v>
      </c>
      <c r="G30" s="689">
        <f>State_Account_all!AF30</f>
        <v>0</v>
      </c>
      <c r="H30" s="690">
        <f>State_Account_all!AG30</f>
        <v>0</v>
      </c>
      <c r="I30" s="688">
        <f>State_Account_all!AH30</f>
        <v>0</v>
      </c>
      <c r="J30" s="689">
        <f>State_Account_all!AI30</f>
        <v>0</v>
      </c>
      <c r="K30" s="689">
        <f>State_Account_all!AJ30</f>
        <v>0</v>
      </c>
      <c r="L30" s="691">
        <f>State_Account_all!BM30</f>
        <v>0</v>
      </c>
      <c r="N30" s="687"/>
      <c r="O30" s="686"/>
      <c r="P30" s="693" t="s">
        <v>439</v>
      </c>
      <c r="Q30" s="694"/>
      <c r="R30" s="695"/>
      <c r="S30" s="696"/>
      <c r="T30" s="686"/>
      <c r="U30" s="696"/>
      <c r="V30" s="696"/>
      <c r="W30" s="696"/>
      <c r="X30" s="686"/>
      <c r="Y30" s="696"/>
      <c r="Z30" s="686"/>
      <c r="AA30" s="696"/>
      <c r="AB30" s="686"/>
      <c r="AC30" s="696"/>
      <c r="AD30" s="696"/>
      <c r="AE30" s="696"/>
      <c r="AF30" s="696"/>
      <c r="AG30" s="696"/>
      <c r="AH30" s="696"/>
      <c r="AI30" s="696"/>
      <c r="AJ30" s="696"/>
      <c r="AK30" s="686"/>
      <c r="AL30" s="696"/>
      <c r="AM30" s="696"/>
      <c r="AN30" s="696"/>
      <c r="AO30" s="696"/>
      <c r="AP30" s="696"/>
      <c r="AQ30" s="696"/>
      <c r="AR30" s="686"/>
      <c r="AS30" s="696"/>
      <c r="AT30" s="696"/>
      <c r="AU30" s="696"/>
      <c r="AV30" s="686"/>
      <c r="AW30" s="696"/>
      <c r="AX30" s="686"/>
      <c r="AY30" s="696"/>
      <c r="AZ30" s="696"/>
      <c r="BA30" s="686"/>
      <c r="BB30" s="696"/>
      <c r="BC30" s="696"/>
      <c r="BD30" s="696"/>
      <c r="BE30" s="696"/>
      <c r="BF30" s="697"/>
      <c r="BG30" s="696"/>
      <c r="BH30" s="696"/>
      <c r="BI30" s="696"/>
      <c r="BJ30" s="696"/>
      <c r="BK30" s="696"/>
      <c r="BL30" s="696"/>
      <c r="BM30" s="696"/>
      <c r="BN30" s="696"/>
      <c r="BO30" s="696"/>
      <c r="BP30" s="696"/>
      <c r="BQ30" s="696"/>
      <c r="BR30" s="696"/>
      <c r="BS30" s="696"/>
      <c r="BT30" s="696"/>
      <c r="BU30" s="696"/>
      <c r="BV30" s="696"/>
      <c r="BW30" s="696"/>
      <c r="BX30" s="696"/>
      <c r="BY30" s="696"/>
      <c r="BZ30" s="696"/>
      <c r="CA30" s="696"/>
      <c r="CB30" s="696"/>
      <c r="CC30" s="696"/>
      <c r="CD30" s="696"/>
      <c r="CE30" s="696"/>
      <c r="CF30" s="696"/>
      <c r="CG30" s="696"/>
      <c r="CH30" s="696"/>
      <c r="CI30" s="696"/>
      <c r="CJ30" s="696"/>
      <c r="CK30" s="696"/>
      <c r="CL30" s="696"/>
      <c r="CM30" s="696"/>
      <c r="CN30" s="696"/>
      <c r="CO30" s="696"/>
      <c r="CP30" s="696"/>
      <c r="CQ30" s="696"/>
      <c r="CR30" s="696"/>
      <c r="CS30" s="696"/>
      <c r="CT30" s="696"/>
      <c r="CU30" s="696"/>
      <c r="CV30" s="696"/>
      <c r="CW30" s="696"/>
      <c r="CX30" s="696"/>
      <c r="CY30" s="696"/>
      <c r="CZ30" s="696"/>
      <c r="DA30" s="696"/>
      <c r="DB30" s="696"/>
      <c r="DC30" s="696"/>
      <c r="DD30" s="696"/>
      <c r="DE30" s="696"/>
      <c r="DF30" s="696"/>
      <c r="DG30" s="696"/>
      <c r="DH30" s="696"/>
      <c r="DI30" s="696"/>
      <c r="DJ30" s="696"/>
      <c r="DK30" s="696"/>
      <c r="DL30" s="696"/>
      <c r="DM30" s="696"/>
      <c r="DN30" s="696"/>
      <c r="DO30" s="696"/>
      <c r="DP30" s="696"/>
      <c r="DQ30" s="696"/>
      <c r="DR30" s="696"/>
      <c r="DS30" s="696"/>
      <c r="DT30" s="696"/>
      <c r="DU30" s="696"/>
      <c r="DV30" s="696"/>
    </row>
    <row r="31" spans="1:58" s="696" customFormat="1" ht="20.25">
      <c r="A31" s="698" t="str">
        <f>State_Account_all!A31</f>
        <v>Distribution by size class</v>
      </c>
      <c r="B31" s="768" t="str">
        <f>State_Account_all!B31</f>
        <v>&lt;25</v>
      </c>
      <c r="C31" s="686">
        <f>State_Account_all!AB31</f>
        <v>0</v>
      </c>
      <c r="D31" s="699">
        <f>State_Account_all!AC31</f>
        <v>0</v>
      </c>
      <c r="E31" s="686">
        <f>State_Account_all!AD31</f>
        <v>0</v>
      </c>
      <c r="F31" s="696">
        <f>State_Account_all!AE31</f>
        <v>0</v>
      </c>
      <c r="G31" s="696">
        <f>State_Account_all!AF31</f>
        <v>0</v>
      </c>
      <c r="H31" s="697">
        <f>State_Account_all!AG31</f>
        <v>0</v>
      </c>
      <c r="I31" s="686">
        <f>State_Account_all!AH31</f>
        <v>0</v>
      </c>
      <c r="J31" s="696">
        <f>State_Account_all!AI31</f>
        <v>0</v>
      </c>
      <c r="K31" s="696">
        <f>State_Account_all!AJ31</f>
        <v>0</v>
      </c>
      <c r="L31" s="700">
        <f>State_Account_all!BM31</f>
        <v>0</v>
      </c>
      <c r="N31" s="699"/>
      <c r="O31" s="686"/>
      <c r="P31" s="701"/>
      <c r="Q31" s="702"/>
      <c r="R31" s="703"/>
      <c r="T31" s="686"/>
      <c r="X31" s="686"/>
      <c r="Z31" s="686"/>
      <c r="AB31" s="686"/>
      <c r="AK31" s="686"/>
      <c r="AR31" s="686"/>
      <c r="AV31" s="686"/>
      <c r="AX31" s="686"/>
      <c r="BA31" s="686"/>
      <c r="BF31" s="697"/>
    </row>
    <row r="32" spans="1:126" s="692" customFormat="1" ht="20.25">
      <c r="A32" s="698">
        <f>State_Account_all!A32</f>
        <v>0</v>
      </c>
      <c r="B32" s="769" t="str">
        <f>State_Account_all!B32</f>
        <v>25&lt;, &lt;100</v>
      </c>
      <c r="C32" s="686"/>
      <c r="D32" s="704">
        <f>State_Account_all!AB32</f>
        <v>0</v>
      </c>
      <c r="E32" s="705">
        <f>State_Account_all!AC32</f>
        <v>0</v>
      </c>
      <c r="F32" s="692">
        <f>State_Account_all!AD32</f>
        <v>0</v>
      </c>
      <c r="G32" s="692">
        <f>State_Account_all!AE32</f>
        <v>0</v>
      </c>
      <c r="H32" s="706">
        <f>State_Account_all!AF32</f>
        <v>0</v>
      </c>
      <c r="I32" s="705">
        <f>State_Account_all!AG32</f>
        <v>0</v>
      </c>
      <c r="J32" s="692">
        <f>State_Account_all!AH32</f>
        <v>0</v>
      </c>
      <c r="K32" s="692">
        <f>State_Account_all!AI32</f>
        <v>0</v>
      </c>
      <c r="L32" s="707">
        <f>State_Account_all!AJ32</f>
        <v>0</v>
      </c>
      <c r="N32" s="704"/>
      <c r="O32" s="686">
        <f>State_Account_all!BM32</f>
        <v>0</v>
      </c>
      <c r="P32" s="701"/>
      <c r="Q32" s="702"/>
      <c r="R32" s="703"/>
      <c r="S32" s="696"/>
      <c r="T32" s="686"/>
      <c r="U32" s="696"/>
      <c r="V32" s="696"/>
      <c r="W32" s="696"/>
      <c r="X32" s="686"/>
      <c r="Y32" s="696"/>
      <c r="Z32" s="686"/>
      <c r="AA32" s="696"/>
      <c r="AB32" s="686"/>
      <c r="AC32" s="696"/>
      <c r="AD32" s="696"/>
      <c r="AE32" s="696"/>
      <c r="AF32" s="696"/>
      <c r="AG32" s="696"/>
      <c r="AH32" s="696"/>
      <c r="AI32" s="696"/>
      <c r="AJ32" s="696"/>
      <c r="AK32" s="686"/>
      <c r="AL32" s="696"/>
      <c r="AM32" s="696"/>
      <c r="AN32" s="696"/>
      <c r="AO32" s="696"/>
      <c r="AP32" s="696"/>
      <c r="AQ32" s="696"/>
      <c r="AR32" s="686"/>
      <c r="AS32" s="696"/>
      <c r="AT32" s="696"/>
      <c r="AU32" s="696"/>
      <c r="AV32" s="686"/>
      <c r="AW32" s="696"/>
      <c r="AX32" s="686"/>
      <c r="AY32" s="696"/>
      <c r="AZ32" s="696"/>
      <c r="BA32" s="686"/>
      <c r="BB32" s="696"/>
      <c r="BC32" s="696"/>
      <c r="BD32" s="696"/>
      <c r="BE32" s="696"/>
      <c r="BF32" s="697"/>
      <c r="BG32" s="696"/>
      <c r="BH32" s="696"/>
      <c r="BI32" s="696"/>
      <c r="BJ32" s="696"/>
      <c r="BK32" s="696"/>
      <c r="BL32" s="696"/>
      <c r="BM32" s="696"/>
      <c r="BN32" s="696"/>
      <c r="BO32" s="696"/>
      <c r="BP32" s="696"/>
      <c r="BQ32" s="696"/>
      <c r="BR32" s="696"/>
      <c r="BS32" s="696"/>
      <c r="BT32" s="696"/>
      <c r="BU32" s="696"/>
      <c r="BV32" s="696"/>
      <c r="BW32" s="696"/>
      <c r="BX32" s="696"/>
      <c r="BY32" s="696"/>
      <c r="BZ32" s="696"/>
      <c r="CA32" s="696"/>
      <c r="CB32" s="696"/>
      <c r="CC32" s="696"/>
      <c r="CD32" s="696"/>
      <c r="CE32" s="696"/>
      <c r="CF32" s="696"/>
      <c r="CG32" s="696"/>
      <c r="CH32" s="696"/>
      <c r="CI32" s="696"/>
      <c r="CJ32" s="696"/>
      <c r="CK32" s="696"/>
      <c r="CL32" s="696"/>
      <c r="CM32" s="696"/>
      <c r="CN32" s="696"/>
      <c r="CO32" s="696"/>
      <c r="CP32" s="696"/>
      <c r="CQ32" s="696"/>
      <c r="CR32" s="696"/>
      <c r="CS32" s="696"/>
      <c r="CT32" s="696"/>
      <c r="CU32" s="696"/>
      <c r="CV32" s="696"/>
      <c r="CW32" s="696"/>
      <c r="CX32" s="696"/>
      <c r="CY32" s="696"/>
      <c r="CZ32" s="696"/>
      <c r="DA32" s="696"/>
      <c r="DB32" s="696"/>
      <c r="DC32" s="696"/>
      <c r="DD32" s="696"/>
      <c r="DE32" s="696"/>
      <c r="DF32" s="696"/>
      <c r="DG32" s="696"/>
      <c r="DH32" s="696"/>
      <c r="DI32" s="696"/>
      <c r="DJ32" s="696"/>
      <c r="DK32" s="696"/>
      <c r="DL32" s="696"/>
      <c r="DM32" s="696"/>
      <c r="DN32" s="696"/>
      <c r="DO32" s="696"/>
      <c r="DP32" s="696"/>
      <c r="DQ32" s="696"/>
      <c r="DR32" s="696"/>
      <c r="DS32" s="696"/>
      <c r="DT32" s="696"/>
      <c r="DU32" s="696"/>
      <c r="DV32" s="696"/>
    </row>
    <row r="33" spans="1:126" s="692" customFormat="1" ht="20.25">
      <c r="A33" s="698">
        <f>State_Account_all!A33</f>
        <v>0</v>
      </c>
      <c r="B33" s="769" t="str">
        <f>State_Account_all!B33</f>
        <v>100&lt;</v>
      </c>
      <c r="C33" s="686"/>
      <c r="D33" s="704">
        <f>State_Account_all!AB33</f>
        <v>0</v>
      </c>
      <c r="E33" s="705">
        <f>State_Account_all!AC33</f>
        <v>0</v>
      </c>
      <c r="F33" s="692">
        <f>State_Account_all!AD33</f>
        <v>0</v>
      </c>
      <c r="G33" s="692">
        <f>State_Account_all!AE33</f>
        <v>0</v>
      </c>
      <c r="H33" s="706">
        <f>State_Account_all!AF33</f>
        <v>0</v>
      </c>
      <c r="I33" s="705">
        <f>State_Account_all!AG33</f>
        <v>0</v>
      </c>
      <c r="J33" s="692">
        <f>State_Account_all!AH33</f>
        <v>0</v>
      </c>
      <c r="K33" s="692">
        <f>State_Account_all!AI33</f>
        <v>0</v>
      </c>
      <c r="L33" s="707">
        <f>State_Account_all!AJ33</f>
        <v>0</v>
      </c>
      <c r="N33" s="704"/>
      <c r="O33" s="686">
        <f>State_Account_all!BM33</f>
        <v>0</v>
      </c>
      <c r="P33" s="701"/>
      <c r="Q33" s="702"/>
      <c r="R33" s="703"/>
      <c r="S33" s="696"/>
      <c r="T33" s="686"/>
      <c r="U33" s="696"/>
      <c r="V33" s="696"/>
      <c r="W33" s="696"/>
      <c r="X33" s="686"/>
      <c r="Y33" s="696"/>
      <c r="Z33" s="686"/>
      <c r="AA33" s="696"/>
      <c r="AB33" s="686"/>
      <c r="AC33" s="696"/>
      <c r="AD33" s="696"/>
      <c r="AE33" s="696"/>
      <c r="AF33" s="696"/>
      <c r="AG33" s="696"/>
      <c r="AH33" s="696"/>
      <c r="AI33" s="696"/>
      <c r="AJ33" s="696"/>
      <c r="AK33" s="686"/>
      <c r="AL33" s="696"/>
      <c r="AM33" s="696"/>
      <c r="AN33" s="696"/>
      <c r="AO33" s="696"/>
      <c r="AP33" s="696"/>
      <c r="AQ33" s="696"/>
      <c r="AR33" s="686"/>
      <c r="AS33" s="696"/>
      <c r="AT33" s="696"/>
      <c r="AU33" s="696"/>
      <c r="AV33" s="686"/>
      <c r="AW33" s="696"/>
      <c r="AX33" s="686"/>
      <c r="AY33" s="696"/>
      <c r="AZ33" s="696"/>
      <c r="BA33" s="686"/>
      <c r="BB33" s="696"/>
      <c r="BC33" s="696"/>
      <c r="BD33" s="696"/>
      <c r="BE33" s="696"/>
      <c r="BF33" s="697"/>
      <c r="BG33" s="696"/>
      <c r="BH33" s="696"/>
      <c r="BI33" s="696"/>
      <c r="BJ33" s="696"/>
      <c r="BK33" s="696"/>
      <c r="BL33" s="696"/>
      <c r="BM33" s="696"/>
      <c r="BN33" s="696"/>
      <c r="BO33" s="696"/>
      <c r="BP33" s="696"/>
      <c r="BQ33" s="696"/>
      <c r="BR33" s="696"/>
      <c r="BS33" s="696"/>
      <c r="BT33" s="696"/>
      <c r="BU33" s="696"/>
      <c r="BV33" s="696"/>
      <c r="BW33" s="696"/>
      <c r="BX33" s="696"/>
      <c r="BY33" s="696"/>
      <c r="BZ33" s="696"/>
      <c r="CA33" s="696"/>
      <c r="CB33" s="696"/>
      <c r="CC33" s="696"/>
      <c r="CD33" s="696"/>
      <c r="CE33" s="696"/>
      <c r="CF33" s="696"/>
      <c r="CG33" s="696"/>
      <c r="CH33" s="696"/>
      <c r="CI33" s="696"/>
      <c r="CJ33" s="696"/>
      <c r="CK33" s="696"/>
      <c r="CL33" s="696"/>
      <c r="CM33" s="696"/>
      <c r="CN33" s="696"/>
      <c r="CO33" s="696"/>
      <c r="CP33" s="696"/>
      <c r="CQ33" s="696"/>
      <c r="CR33" s="696"/>
      <c r="CS33" s="696"/>
      <c r="CT33" s="696"/>
      <c r="CU33" s="696"/>
      <c r="CV33" s="696"/>
      <c r="CW33" s="696"/>
      <c r="CX33" s="696"/>
      <c r="CY33" s="696"/>
      <c r="CZ33" s="696"/>
      <c r="DA33" s="696"/>
      <c r="DB33" s="696"/>
      <c r="DC33" s="696"/>
      <c r="DD33" s="696"/>
      <c r="DE33" s="696"/>
      <c r="DF33" s="696"/>
      <c r="DG33" s="696"/>
      <c r="DH33" s="696"/>
      <c r="DI33" s="696"/>
      <c r="DJ33" s="696"/>
      <c r="DK33" s="696"/>
      <c r="DL33" s="696"/>
      <c r="DM33" s="696"/>
      <c r="DN33" s="696"/>
      <c r="DO33" s="696"/>
      <c r="DP33" s="696"/>
      <c r="DQ33" s="696"/>
      <c r="DR33" s="696"/>
      <c r="DS33" s="696"/>
      <c r="DT33" s="696"/>
      <c r="DU33" s="696"/>
      <c r="DV33" s="696"/>
    </row>
    <row r="34" spans="1:126" s="692" customFormat="1" ht="20.25">
      <c r="A34" s="685" t="str">
        <f>State_Account_all!A34</f>
        <v>Consumption of 1990 units</v>
      </c>
      <c r="B34" s="767" t="str">
        <f>State_Account_all!B34</f>
        <v>ecosystems</v>
      </c>
      <c r="C34" s="686"/>
      <c r="D34" s="687">
        <f>State_Account_all!AB34</f>
        <v>0</v>
      </c>
      <c r="E34" s="688">
        <f>State_Account_all!AC34</f>
        <v>0</v>
      </c>
      <c r="F34" s="689">
        <f>State_Account_all!AD34</f>
        <v>0</v>
      </c>
      <c r="G34" s="689">
        <f>State_Account_all!AE34</f>
        <v>0</v>
      </c>
      <c r="H34" s="690">
        <f>State_Account_all!AF34</f>
        <v>0</v>
      </c>
      <c r="I34" s="688">
        <f>State_Account_all!AG34</f>
        <v>0</v>
      </c>
      <c r="J34" s="689">
        <f>State_Account_all!AH34</f>
        <v>0</v>
      </c>
      <c r="K34" s="689">
        <f>State_Account_all!AI34</f>
        <v>0</v>
      </c>
      <c r="L34" s="691">
        <f>State_Account_all!AJ34</f>
        <v>0</v>
      </c>
      <c r="N34" s="687"/>
      <c r="O34" s="686">
        <f>State_Account_all!BM34</f>
        <v>0</v>
      </c>
      <c r="P34" s="701"/>
      <c r="Q34" s="702"/>
      <c r="R34" s="703"/>
      <c r="S34" s="696"/>
      <c r="T34" s="686"/>
      <c r="U34" s="696"/>
      <c r="V34" s="696"/>
      <c r="W34" s="696"/>
      <c r="X34" s="686"/>
      <c r="Y34" s="696"/>
      <c r="Z34" s="686"/>
      <c r="AA34" s="696"/>
      <c r="AB34" s="686"/>
      <c r="AC34" s="696"/>
      <c r="AD34" s="696"/>
      <c r="AE34" s="696"/>
      <c r="AF34" s="696"/>
      <c r="AG34" s="696"/>
      <c r="AH34" s="696"/>
      <c r="AI34" s="696"/>
      <c r="AJ34" s="696"/>
      <c r="AK34" s="686"/>
      <c r="AL34" s="696"/>
      <c r="AM34" s="696"/>
      <c r="AN34" s="696"/>
      <c r="AO34" s="696"/>
      <c r="AP34" s="696"/>
      <c r="AQ34" s="696"/>
      <c r="AR34" s="686"/>
      <c r="AS34" s="696"/>
      <c r="AT34" s="696"/>
      <c r="AU34" s="696"/>
      <c r="AV34" s="686"/>
      <c r="AW34" s="696"/>
      <c r="AX34" s="686"/>
      <c r="AY34" s="696"/>
      <c r="AZ34" s="696"/>
      <c r="BA34" s="686"/>
      <c r="BB34" s="696"/>
      <c r="BC34" s="696"/>
      <c r="BD34" s="696"/>
      <c r="BE34" s="696"/>
      <c r="BF34" s="697"/>
      <c r="BG34" s="696"/>
      <c r="BH34" s="696"/>
      <c r="BI34" s="696"/>
      <c r="BJ34" s="696"/>
      <c r="BK34" s="696"/>
      <c r="BL34" s="696"/>
      <c r="BM34" s="696"/>
      <c r="BN34" s="696"/>
      <c r="BO34" s="696"/>
      <c r="BP34" s="696"/>
      <c r="BQ34" s="696"/>
      <c r="BR34" s="696"/>
      <c r="BS34" s="696"/>
      <c r="BT34" s="696"/>
      <c r="BU34" s="696"/>
      <c r="BV34" s="696"/>
      <c r="BW34" s="696"/>
      <c r="BX34" s="696"/>
      <c r="BY34" s="696"/>
      <c r="BZ34" s="696"/>
      <c r="CA34" s="696"/>
      <c r="CB34" s="696"/>
      <c r="CC34" s="696"/>
      <c r="CD34" s="696"/>
      <c r="CE34" s="696"/>
      <c r="CF34" s="696"/>
      <c r="CG34" s="696"/>
      <c r="CH34" s="696"/>
      <c r="CI34" s="696"/>
      <c r="CJ34" s="696"/>
      <c r="CK34" s="696"/>
      <c r="CL34" s="696"/>
      <c r="CM34" s="696"/>
      <c r="CN34" s="696"/>
      <c r="CO34" s="696"/>
      <c r="CP34" s="696"/>
      <c r="CQ34" s="696"/>
      <c r="CR34" s="696"/>
      <c r="CS34" s="696"/>
      <c r="CT34" s="696"/>
      <c r="CU34" s="696"/>
      <c r="CV34" s="696"/>
      <c r="CW34" s="696"/>
      <c r="CX34" s="696"/>
      <c r="CY34" s="696"/>
      <c r="CZ34" s="696"/>
      <c r="DA34" s="696"/>
      <c r="DB34" s="696"/>
      <c r="DC34" s="696"/>
      <c r="DD34" s="696"/>
      <c r="DE34" s="696"/>
      <c r="DF34" s="696"/>
      <c r="DG34" s="696"/>
      <c r="DH34" s="696"/>
      <c r="DI34" s="696"/>
      <c r="DJ34" s="696"/>
      <c r="DK34" s="696"/>
      <c r="DL34" s="696"/>
      <c r="DM34" s="696"/>
      <c r="DN34" s="696"/>
      <c r="DO34" s="696"/>
      <c r="DP34" s="696"/>
      <c r="DQ34" s="696"/>
      <c r="DR34" s="696"/>
      <c r="DS34" s="696"/>
      <c r="DT34" s="696"/>
      <c r="DU34" s="696"/>
      <c r="DV34" s="696"/>
    </row>
    <row r="35" spans="1:58" s="696" customFormat="1" ht="20.25">
      <c r="A35" s="698" t="str">
        <f>State_Account_all!A35</f>
        <v>Distribution by size class</v>
      </c>
      <c r="B35" s="768" t="str">
        <f>State_Account_all!B35</f>
        <v>&lt;25</v>
      </c>
      <c r="C35" s="686">
        <f>State_Account_all!AB35</f>
        <v>0</v>
      </c>
      <c r="D35" s="699">
        <f>State_Account_all!AC35</f>
        <v>0</v>
      </c>
      <c r="E35" s="686">
        <f>State_Account_all!AD35</f>
        <v>0</v>
      </c>
      <c r="F35" s="696">
        <f>State_Account_all!AE35</f>
        <v>0</v>
      </c>
      <c r="G35" s="696">
        <f>State_Account_all!AF35</f>
        <v>0</v>
      </c>
      <c r="H35" s="697">
        <f>State_Account_all!AG35</f>
        <v>0</v>
      </c>
      <c r="I35" s="686">
        <f>State_Account_all!AH35</f>
        <v>0</v>
      </c>
      <c r="J35" s="696">
        <f>State_Account_all!AI35</f>
        <v>0</v>
      </c>
      <c r="K35" s="696">
        <f>State_Account_all!AJ35</f>
        <v>0</v>
      </c>
      <c r="L35" s="700">
        <f>State_Account_all!BM35</f>
        <v>0</v>
      </c>
      <c r="N35" s="699"/>
      <c r="O35" s="686"/>
      <c r="P35" s="701"/>
      <c r="Q35" s="702"/>
      <c r="R35" s="703"/>
      <c r="T35" s="686"/>
      <c r="X35" s="686"/>
      <c r="Z35" s="686"/>
      <c r="AB35" s="686"/>
      <c r="AK35" s="686"/>
      <c r="AR35" s="686"/>
      <c r="AV35" s="686"/>
      <c r="AX35" s="686"/>
      <c r="BA35" s="686"/>
      <c r="BF35" s="697"/>
    </row>
    <row r="36" spans="1:126" s="692" customFormat="1" ht="20.25">
      <c r="A36" s="698">
        <f>State_Account_all!A36</f>
        <v>0</v>
      </c>
      <c r="B36" s="769" t="str">
        <f>State_Account_all!B36</f>
        <v>25&lt;, &lt;100</v>
      </c>
      <c r="C36" s="686">
        <f>State_Account_all!AB36</f>
        <v>0</v>
      </c>
      <c r="D36" s="704">
        <f>State_Account_all!AC36</f>
        <v>0</v>
      </c>
      <c r="E36" s="705">
        <f>State_Account_all!AD36</f>
        <v>0</v>
      </c>
      <c r="F36" s="692">
        <f>State_Account_all!AE36</f>
        <v>0</v>
      </c>
      <c r="G36" s="692">
        <f>State_Account_all!AF36</f>
        <v>0</v>
      </c>
      <c r="H36" s="706">
        <f>State_Account_all!AG36</f>
        <v>0</v>
      </c>
      <c r="I36" s="705">
        <f>State_Account_all!AH36</f>
        <v>0</v>
      </c>
      <c r="J36" s="692">
        <f>State_Account_all!AI36</f>
        <v>0</v>
      </c>
      <c r="K36" s="692">
        <f>State_Account_all!AJ36</f>
        <v>0</v>
      </c>
      <c r="L36" s="707">
        <f>State_Account_all!BM36</f>
        <v>0</v>
      </c>
      <c r="N36" s="704"/>
      <c r="O36" s="686"/>
      <c r="P36" s="701"/>
      <c r="Q36" s="702"/>
      <c r="R36" s="703"/>
      <c r="S36" s="696"/>
      <c r="T36" s="686"/>
      <c r="U36" s="696"/>
      <c r="V36" s="696"/>
      <c r="W36" s="696"/>
      <c r="X36" s="686"/>
      <c r="Y36" s="696"/>
      <c r="Z36" s="686"/>
      <c r="AA36" s="696"/>
      <c r="AB36" s="686"/>
      <c r="AC36" s="696"/>
      <c r="AD36" s="696"/>
      <c r="AE36" s="696"/>
      <c r="AF36" s="696"/>
      <c r="AG36" s="696"/>
      <c r="AH36" s="696"/>
      <c r="AI36" s="696"/>
      <c r="AJ36" s="696"/>
      <c r="AK36" s="686"/>
      <c r="AL36" s="696"/>
      <c r="AM36" s="696"/>
      <c r="AN36" s="696"/>
      <c r="AO36" s="696"/>
      <c r="AP36" s="696"/>
      <c r="AQ36" s="696"/>
      <c r="AR36" s="686"/>
      <c r="AS36" s="696"/>
      <c r="AT36" s="696"/>
      <c r="AU36" s="696"/>
      <c r="AV36" s="686"/>
      <c r="AW36" s="696"/>
      <c r="AX36" s="686"/>
      <c r="AY36" s="696"/>
      <c r="AZ36" s="696"/>
      <c r="BA36" s="686"/>
      <c r="BB36" s="696"/>
      <c r="BC36" s="696"/>
      <c r="BD36" s="696"/>
      <c r="BE36" s="696"/>
      <c r="BF36" s="697"/>
      <c r="BG36" s="696"/>
      <c r="BH36" s="696"/>
      <c r="BI36" s="696"/>
      <c r="BJ36" s="696"/>
      <c r="BK36" s="696"/>
      <c r="BL36" s="696"/>
      <c r="BM36" s="696"/>
      <c r="BN36" s="696"/>
      <c r="BO36" s="696"/>
      <c r="BP36" s="696"/>
      <c r="BQ36" s="696"/>
      <c r="BR36" s="696"/>
      <c r="BS36" s="696"/>
      <c r="BT36" s="696"/>
      <c r="BU36" s="696"/>
      <c r="BV36" s="696"/>
      <c r="BW36" s="696"/>
      <c r="BX36" s="696"/>
      <c r="BY36" s="696"/>
      <c r="BZ36" s="696"/>
      <c r="CA36" s="696"/>
      <c r="CB36" s="696"/>
      <c r="CC36" s="696"/>
      <c r="CD36" s="696"/>
      <c r="CE36" s="696"/>
      <c r="CF36" s="696"/>
      <c r="CG36" s="696"/>
      <c r="CH36" s="696"/>
      <c r="CI36" s="696"/>
      <c r="CJ36" s="696"/>
      <c r="CK36" s="696"/>
      <c r="CL36" s="696"/>
      <c r="CM36" s="696"/>
      <c r="CN36" s="696"/>
      <c r="CO36" s="696"/>
      <c r="CP36" s="696"/>
      <c r="CQ36" s="696"/>
      <c r="CR36" s="696"/>
      <c r="CS36" s="696"/>
      <c r="CT36" s="696"/>
      <c r="CU36" s="696"/>
      <c r="CV36" s="696"/>
      <c r="CW36" s="696"/>
      <c r="CX36" s="696"/>
      <c r="CY36" s="696"/>
      <c r="CZ36" s="696"/>
      <c r="DA36" s="696"/>
      <c r="DB36" s="696"/>
      <c r="DC36" s="696"/>
      <c r="DD36" s="696"/>
      <c r="DE36" s="696"/>
      <c r="DF36" s="696"/>
      <c r="DG36" s="696"/>
      <c r="DH36" s="696"/>
      <c r="DI36" s="696"/>
      <c r="DJ36" s="696"/>
      <c r="DK36" s="696"/>
      <c r="DL36" s="696"/>
      <c r="DM36" s="696"/>
      <c r="DN36" s="696"/>
      <c r="DO36" s="696"/>
      <c r="DP36" s="696"/>
      <c r="DQ36" s="696"/>
      <c r="DR36" s="696"/>
      <c r="DS36" s="696"/>
      <c r="DT36" s="696"/>
      <c r="DU36" s="696"/>
      <c r="DV36" s="696"/>
    </row>
    <row r="37" spans="1:126" s="692" customFormat="1" ht="20.25">
      <c r="A37" s="698">
        <f>State_Account_all!A37</f>
        <v>0</v>
      </c>
      <c r="B37" s="769" t="str">
        <f>State_Account_all!B37</f>
        <v>100&lt;</v>
      </c>
      <c r="C37" s="686">
        <f>State_Account_all!AB37</f>
        <v>0</v>
      </c>
      <c r="D37" s="704">
        <f>State_Account_all!AC37</f>
        <v>0</v>
      </c>
      <c r="E37" s="705">
        <f>State_Account_all!AD37</f>
        <v>0</v>
      </c>
      <c r="F37" s="692">
        <f>State_Account_all!AE37</f>
        <v>0</v>
      </c>
      <c r="G37" s="692">
        <f>State_Account_all!AF37</f>
        <v>0</v>
      </c>
      <c r="H37" s="706">
        <f>State_Account_all!AG37</f>
        <v>0</v>
      </c>
      <c r="I37" s="705">
        <f>State_Account_all!AH37</f>
        <v>0</v>
      </c>
      <c r="J37" s="692">
        <f>State_Account_all!AI37</f>
        <v>0</v>
      </c>
      <c r="K37" s="692">
        <f>State_Account_all!AJ37</f>
        <v>0</v>
      </c>
      <c r="L37" s="707">
        <f>State_Account_all!BM37</f>
        <v>0</v>
      </c>
      <c r="N37" s="704"/>
      <c r="O37" s="686"/>
      <c r="P37" s="701"/>
      <c r="Q37" s="702"/>
      <c r="R37" s="703"/>
      <c r="S37" s="696"/>
      <c r="T37" s="686"/>
      <c r="U37" s="696"/>
      <c r="V37" s="696"/>
      <c r="W37" s="696"/>
      <c r="X37" s="686"/>
      <c r="Y37" s="696"/>
      <c r="Z37" s="686"/>
      <c r="AA37" s="696"/>
      <c r="AB37" s="686"/>
      <c r="AC37" s="696"/>
      <c r="AD37" s="696"/>
      <c r="AE37" s="696"/>
      <c r="AF37" s="696"/>
      <c r="AG37" s="696"/>
      <c r="AH37" s="696"/>
      <c r="AI37" s="696"/>
      <c r="AJ37" s="696"/>
      <c r="AK37" s="686"/>
      <c r="AL37" s="696"/>
      <c r="AM37" s="696"/>
      <c r="AN37" s="696"/>
      <c r="AO37" s="696"/>
      <c r="AP37" s="696"/>
      <c r="AQ37" s="696"/>
      <c r="AR37" s="686"/>
      <c r="AS37" s="696"/>
      <c r="AT37" s="696"/>
      <c r="AU37" s="696"/>
      <c r="AV37" s="686"/>
      <c r="AW37" s="696"/>
      <c r="AX37" s="686"/>
      <c r="AY37" s="696"/>
      <c r="AZ37" s="696"/>
      <c r="BA37" s="686"/>
      <c r="BB37" s="696"/>
      <c r="BC37" s="696"/>
      <c r="BD37" s="696"/>
      <c r="BE37" s="696"/>
      <c r="BF37" s="697"/>
      <c r="BG37" s="696"/>
      <c r="BH37" s="696"/>
      <c r="BI37" s="696"/>
      <c r="BJ37" s="696"/>
      <c r="BK37" s="696"/>
      <c r="BL37" s="696"/>
      <c r="BM37" s="696"/>
      <c r="BN37" s="696"/>
      <c r="BO37" s="696"/>
      <c r="BP37" s="696"/>
      <c r="BQ37" s="696"/>
      <c r="BR37" s="696"/>
      <c r="BS37" s="696"/>
      <c r="BT37" s="696"/>
      <c r="BU37" s="696"/>
      <c r="BV37" s="696"/>
      <c r="BW37" s="696"/>
      <c r="BX37" s="696"/>
      <c r="BY37" s="696"/>
      <c r="BZ37" s="696"/>
      <c r="CA37" s="696"/>
      <c r="CB37" s="696"/>
      <c r="CC37" s="696"/>
      <c r="CD37" s="696"/>
      <c r="CE37" s="696"/>
      <c r="CF37" s="696"/>
      <c r="CG37" s="696"/>
      <c r="CH37" s="696"/>
      <c r="CI37" s="696"/>
      <c r="CJ37" s="696"/>
      <c r="CK37" s="696"/>
      <c r="CL37" s="696"/>
      <c r="CM37" s="696"/>
      <c r="CN37" s="696"/>
      <c r="CO37" s="696"/>
      <c r="CP37" s="696"/>
      <c r="CQ37" s="696"/>
      <c r="CR37" s="696"/>
      <c r="CS37" s="696"/>
      <c r="CT37" s="696"/>
      <c r="CU37" s="696"/>
      <c r="CV37" s="696"/>
      <c r="CW37" s="696"/>
      <c r="CX37" s="696"/>
      <c r="CY37" s="696"/>
      <c r="CZ37" s="696"/>
      <c r="DA37" s="696"/>
      <c r="DB37" s="696"/>
      <c r="DC37" s="696"/>
      <c r="DD37" s="696"/>
      <c r="DE37" s="696"/>
      <c r="DF37" s="696"/>
      <c r="DG37" s="696"/>
      <c r="DH37" s="696"/>
      <c r="DI37" s="696"/>
      <c r="DJ37" s="696"/>
      <c r="DK37" s="696"/>
      <c r="DL37" s="696"/>
      <c r="DM37" s="696"/>
      <c r="DN37" s="696"/>
      <c r="DO37" s="696"/>
      <c r="DP37" s="696"/>
      <c r="DQ37" s="696"/>
      <c r="DR37" s="696"/>
      <c r="DS37" s="696"/>
      <c r="DT37" s="696"/>
      <c r="DU37" s="696"/>
      <c r="DV37" s="696"/>
    </row>
    <row r="38" spans="1:126" s="692" customFormat="1" ht="20.25">
      <c r="A38" s="685" t="str">
        <f>State_Account_all!A38</f>
        <v>Formation of new units 2000</v>
      </c>
      <c r="B38" s="767" t="str">
        <f>State_Account_all!B38</f>
        <v>ecosystems</v>
      </c>
      <c r="C38" s="686">
        <f>State_Account_all!AB38</f>
        <v>0</v>
      </c>
      <c r="D38" s="687">
        <f>State_Account_all!AC38</f>
        <v>0</v>
      </c>
      <c r="E38" s="688">
        <f>State_Account_all!AD38</f>
        <v>0</v>
      </c>
      <c r="F38" s="689">
        <f>State_Account_all!AE38</f>
        <v>0</v>
      </c>
      <c r="G38" s="689">
        <f>State_Account_all!AF38</f>
        <v>0</v>
      </c>
      <c r="H38" s="690">
        <f>State_Account_all!AG38</f>
        <v>0</v>
      </c>
      <c r="I38" s="688">
        <f>State_Account_all!AH38</f>
        <v>0</v>
      </c>
      <c r="J38" s="689">
        <f>State_Account_all!AI38</f>
        <v>0</v>
      </c>
      <c r="K38" s="689">
        <f>State_Account_all!AJ38</f>
        <v>0</v>
      </c>
      <c r="L38" s="691">
        <f>State_Account_all!BM38</f>
        <v>0</v>
      </c>
      <c r="N38" s="687"/>
      <c r="O38" s="686"/>
      <c r="P38" s="701"/>
      <c r="Q38" s="702"/>
      <c r="R38" s="703"/>
      <c r="S38" s="696"/>
      <c r="T38" s="686"/>
      <c r="U38" s="696"/>
      <c r="V38" s="696"/>
      <c r="W38" s="696"/>
      <c r="X38" s="686"/>
      <c r="Y38" s="696"/>
      <c r="Z38" s="686"/>
      <c r="AA38" s="696"/>
      <c r="AB38" s="686"/>
      <c r="AC38" s="696"/>
      <c r="AD38" s="696"/>
      <c r="AE38" s="696"/>
      <c r="AF38" s="696"/>
      <c r="AG38" s="696"/>
      <c r="AH38" s="696"/>
      <c r="AI38" s="696"/>
      <c r="AJ38" s="696"/>
      <c r="AK38" s="686"/>
      <c r="AL38" s="696"/>
      <c r="AM38" s="696"/>
      <c r="AN38" s="696"/>
      <c r="AO38" s="696"/>
      <c r="AP38" s="696"/>
      <c r="AQ38" s="696"/>
      <c r="AR38" s="686"/>
      <c r="AS38" s="696"/>
      <c r="AT38" s="696"/>
      <c r="AU38" s="696"/>
      <c r="AV38" s="686"/>
      <c r="AW38" s="696"/>
      <c r="AX38" s="686"/>
      <c r="AY38" s="696"/>
      <c r="AZ38" s="696"/>
      <c r="BA38" s="686"/>
      <c r="BB38" s="696"/>
      <c r="BC38" s="696"/>
      <c r="BD38" s="696"/>
      <c r="BE38" s="696"/>
      <c r="BF38" s="697"/>
      <c r="BG38" s="696"/>
      <c r="BH38" s="696"/>
      <c r="BI38" s="696"/>
      <c r="BJ38" s="696"/>
      <c r="BK38" s="696"/>
      <c r="BL38" s="696"/>
      <c r="BM38" s="696"/>
      <c r="BN38" s="696"/>
      <c r="BO38" s="696"/>
      <c r="BP38" s="696"/>
      <c r="BQ38" s="696"/>
      <c r="BR38" s="696"/>
      <c r="BS38" s="696"/>
      <c r="BT38" s="696"/>
      <c r="BU38" s="696"/>
      <c r="BV38" s="696"/>
      <c r="BW38" s="696"/>
      <c r="BX38" s="696"/>
      <c r="BY38" s="696"/>
      <c r="BZ38" s="696"/>
      <c r="CA38" s="696"/>
      <c r="CB38" s="696"/>
      <c r="CC38" s="696"/>
      <c r="CD38" s="696"/>
      <c r="CE38" s="696"/>
      <c r="CF38" s="696"/>
      <c r="CG38" s="696"/>
      <c r="CH38" s="696"/>
      <c r="CI38" s="696"/>
      <c r="CJ38" s="696"/>
      <c r="CK38" s="696"/>
      <c r="CL38" s="696"/>
      <c r="CM38" s="696"/>
      <c r="CN38" s="696"/>
      <c r="CO38" s="696"/>
      <c r="CP38" s="696"/>
      <c r="CQ38" s="696"/>
      <c r="CR38" s="696"/>
      <c r="CS38" s="696"/>
      <c r="CT38" s="696"/>
      <c r="CU38" s="696"/>
      <c r="CV38" s="696"/>
      <c r="CW38" s="696"/>
      <c r="CX38" s="696"/>
      <c r="CY38" s="696"/>
      <c r="CZ38" s="696"/>
      <c r="DA38" s="696"/>
      <c r="DB38" s="696"/>
      <c r="DC38" s="696"/>
      <c r="DD38" s="696"/>
      <c r="DE38" s="696"/>
      <c r="DF38" s="696"/>
      <c r="DG38" s="696"/>
      <c r="DH38" s="696"/>
      <c r="DI38" s="696"/>
      <c r="DJ38" s="696"/>
      <c r="DK38" s="696"/>
      <c r="DL38" s="696"/>
      <c r="DM38" s="696"/>
      <c r="DN38" s="696"/>
      <c r="DO38" s="696"/>
      <c r="DP38" s="696"/>
      <c r="DQ38" s="696"/>
      <c r="DR38" s="696"/>
      <c r="DS38" s="696"/>
      <c r="DT38" s="696"/>
      <c r="DU38" s="696"/>
      <c r="DV38" s="696"/>
    </row>
    <row r="39" spans="1:58" s="696" customFormat="1" ht="20.25">
      <c r="A39" s="698" t="str">
        <f>State_Account_all!A39</f>
        <v>Distribution by size class</v>
      </c>
      <c r="B39" s="768" t="str">
        <f>State_Account_all!B39</f>
        <v>&lt;25</v>
      </c>
      <c r="C39" s="686">
        <f>State_Account_all!AB39</f>
        <v>0</v>
      </c>
      <c r="D39" s="699">
        <f>State_Account_all!AC39</f>
        <v>0</v>
      </c>
      <c r="E39" s="686">
        <f>State_Account_all!AD39</f>
        <v>0</v>
      </c>
      <c r="F39" s="696">
        <f>State_Account_all!AE39</f>
        <v>0</v>
      </c>
      <c r="G39" s="696">
        <f>State_Account_all!AF39</f>
        <v>0</v>
      </c>
      <c r="H39" s="697">
        <f>State_Account_all!AG39</f>
        <v>0</v>
      </c>
      <c r="I39" s="686">
        <f>State_Account_all!AH39</f>
        <v>0</v>
      </c>
      <c r="J39" s="696">
        <f>State_Account_all!AI39</f>
        <v>0</v>
      </c>
      <c r="K39" s="696">
        <f>State_Account_all!AJ39</f>
        <v>0</v>
      </c>
      <c r="L39" s="700">
        <f>State_Account_all!BM39</f>
        <v>0</v>
      </c>
      <c r="N39" s="699"/>
      <c r="O39" s="686"/>
      <c r="P39" s="701"/>
      <c r="Q39" s="702"/>
      <c r="R39" s="703"/>
      <c r="T39" s="686"/>
      <c r="X39" s="686"/>
      <c r="Z39" s="686"/>
      <c r="AB39" s="686"/>
      <c r="AK39" s="686"/>
      <c r="AR39" s="686"/>
      <c r="AV39" s="686"/>
      <c r="AX39" s="686"/>
      <c r="BA39" s="686"/>
      <c r="BF39" s="697"/>
    </row>
    <row r="40" spans="1:126" s="692" customFormat="1" ht="20.25">
      <c r="A40" s="698">
        <f>State_Account_all!A40</f>
        <v>0</v>
      </c>
      <c r="B40" s="769" t="str">
        <f>State_Account_all!B40</f>
        <v>25&lt;, &lt;100</v>
      </c>
      <c r="C40" s="686">
        <f>State_Account_all!AB40</f>
        <v>0</v>
      </c>
      <c r="D40" s="704">
        <f>State_Account_all!AC40</f>
        <v>0</v>
      </c>
      <c r="E40" s="705">
        <f>State_Account_all!AD40</f>
        <v>0</v>
      </c>
      <c r="F40" s="692">
        <f>State_Account_all!AE40</f>
        <v>0</v>
      </c>
      <c r="G40" s="692">
        <f>State_Account_all!AF40</f>
        <v>0</v>
      </c>
      <c r="H40" s="706">
        <f>State_Account_all!AG40</f>
        <v>0</v>
      </c>
      <c r="I40" s="705">
        <f>State_Account_all!AH40</f>
        <v>0</v>
      </c>
      <c r="J40" s="692">
        <f>State_Account_all!AI40</f>
        <v>0</v>
      </c>
      <c r="K40" s="692">
        <f>State_Account_all!AJ40</f>
        <v>0</v>
      </c>
      <c r="L40" s="707">
        <f>State_Account_all!BM40</f>
        <v>0</v>
      </c>
      <c r="N40" s="704"/>
      <c r="O40" s="686"/>
      <c r="P40" s="701"/>
      <c r="Q40" s="702"/>
      <c r="R40" s="703"/>
      <c r="S40" s="696"/>
      <c r="T40" s="686"/>
      <c r="U40" s="696"/>
      <c r="V40" s="696"/>
      <c r="W40" s="696"/>
      <c r="X40" s="686"/>
      <c r="Y40" s="696"/>
      <c r="Z40" s="686"/>
      <c r="AA40" s="696"/>
      <c r="AB40" s="686"/>
      <c r="AC40" s="696"/>
      <c r="AD40" s="696"/>
      <c r="AE40" s="696"/>
      <c r="AF40" s="696"/>
      <c r="AG40" s="696"/>
      <c r="AH40" s="696"/>
      <c r="AI40" s="696"/>
      <c r="AJ40" s="696"/>
      <c r="AK40" s="686"/>
      <c r="AL40" s="696"/>
      <c r="AM40" s="696"/>
      <c r="AN40" s="696"/>
      <c r="AO40" s="696"/>
      <c r="AP40" s="696"/>
      <c r="AQ40" s="696"/>
      <c r="AR40" s="686"/>
      <c r="AS40" s="696"/>
      <c r="AT40" s="696"/>
      <c r="AU40" s="696"/>
      <c r="AV40" s="686"/>
      <c r="AW40" s="696"/>
      <c r="AX40" s="686"/>
      <c r="AY40" s="696"/>
      <c r="AZ40" s="696"/>
      <c r="BA40" s="686"/>
      <c r="BB40" s="696"/>
      <c r="BC40" s="696"/>
      <c r="BD40" s="696"/>
      <c r="BE40" s="696"/>
      <c r="BF40" s="697"/>
      <c r="BG40" s="696"/>
      <c r="BH40" s="696"/>
      <c r="BI40" s="696"/>
      <c r="BJ40" s="696"/>
      <c r="BK40" s="696"/>
      <c r="BL40" s="696"/>
      <c r="BM40" s="696"/>
      <c r="BN40" s="696"/>
      <c r="BO40" s="696"/>
      <c r="BP40" s="696"/>
      <c r="BQ40" s="696"/>
      <c r="BR40" s="696"/>
      <c r="BS40" s="696"/>
      <c r="BT40" s="696"/>
      <c r="BU40" s="696"/>
      <c r="BV40" s="696"/>
      <c r="BW40" s="696"/>
      <c r="BX40" s="696"/>
      <c r="BY40" s="696"/>
      <c r="BZ40" s="696"/>
      <c r="CA40" s="696"/>
      <c r="CB40" s="696"/>
      <c r="CC40" s="696"/>
      <c r="CD40" s="696"/>
      <c r="CE40" s="696"/>
      <c r="CF40" s="696"/>
      <c r="CG40" s="696"/>
      <c r="CH40" s="696"/>
      <c r="CI40" s="696"/>
      <c r="CJ40" s="696"/>
      <c r="CK40" s="696"/>
      <c r="CL40" s="696"/>
      <c r="CM40" s="696"/>
      <c r="CN40" s="696"/>
      <c r="CO40" s="696"/>
      <c r="CP40" s="696"/>
      <c r="CQ40" s="696"/>
      <c r="CR40" s="696"/>
      <c r="CS40" s="696"/>
      <c r="CT40" s="696"/>
      <c r="CU40" s="696"/>
      <c r="CV40" s="696"/>
      <c r="CW40" s="696"/>
      <c r="CX40" s="696"/>
      <c r="CY40" s="696"/>
      <c r="CZ40" s="696"/>
      <c r="DA40" s="696"/>
      <c r="DB40" s="696"/>
      <c r="DC40" s="696"/>
      <c r="DD40" s="696"/>
      <c r="DE40" s="696"/>
      <c r="DF40" s="696"/>
      <c r="DG40" s="696"/>
      <c r="DH40" s="696"/>
      <c r="DI40" s="696"/>
      <c r="DJ40" s="696"/>
      <c r="DK40" s="696"/>
      <c r="DL40" s="696"/>
      <c r="DM40" s="696"/>
      <c r="DN40" s="696"/>
      <c r="DO40" s="696"/>
      <c r="DP40" s="696"/>
      <c r="DQ40" s="696"/>
      <c r="DR40" s="696"/>
      <c r="DS40" s="696"/>
      <c r="DT40" s="696"/>
      <c r="DU40" s="696"/>
      <c r="DV40" s="696"/>
    </row>
    <row r="41" spans="1:126" s="692" customFormat="1" ht="20.25">
      <c r="A41" s="698">
        <f>State_Account_all!A41</f>
        <v>0</v>
      </c>
      <c r="B41" s="769" t="str">
        <f>State_Account_all!B41</f>
        <v>100&lt;</v>
      </c>
      <c r="C41" s="686">
        <f>State_Account_all!AB41</f>
        <v>0</v>
      </c>
      <c r="D41" s="704">
        <f>State_Account_all!AC41</f>
        <v>0</v>
      </c>
      <c r="E41" s="705">
        <f>State_Account_all!AD41</f>
        <v>0</v>
      </c>
      <c r="F41" s="692">
        <f>State_Account_all!AE41</f>
        <v>0</v>
      </c>
      <c r="G41" s="692">
        <f>State_Account_all!AF41</f>
        <v>0</v>
      </c>
      <c r="H41" s="706">
        <f>State_Account_all!AG41</f>
        <v>0</v>
      </c>
      <c r="I41" s="705">
        <f>State_Account_all!AH41</f>
        <v>0</v>
      </c>
      <c r="J41" s="692">
        <f>State_Account_all!AI41</f>
        <v>0</v>
      </c>
      <c r="K41" s="692">
        <f>State_Account_all!AJ41</f>
        <v>0</v>
      </c>
      <c r="L41" s="707">
        <f>State_Account_all!BM41</f>
        <v>0</v>
      </c>
      <c r="N41" s="704"/>
      <c r="O41" s="686"/>
      <c r="P41" s="701"/>
      <c r="Q41" s="702"/>
      <c r="R41" s="703"/>
      <c r="S41" s="696"/>
      <c r="T41" s="686"/>
      <c r="U41" s="696"/>
      <c r="V41" s="696"/>
      <c r="W41" s="696"/>
      <c r="X41" s="686"/>
      <c r="Y41" s="696"/>
      <c r="Z41" s="686"/>
      <c r="AA41" s="696"/>
      <c r="AB41" s="686"/>
      <c r="AC41" s="696"/>
      <c r="AD41" s="696"/>
      <c r="AE41" s="696"/>
      <c r="AF41" s="696"/>
      <c r="AG41" s="696"/>
      <c r="AH41" s="696"/>
      <c r="AI41" s="696"/>
      <c r="AJ41" s="696"/>
      <c r="AK41" s="686"/>
      <c r="AL41" s="696"/>
      <c r="AM41" s="696"/>
      <c r="AN41" s="696"/>
      <c r="AO41" s="696"/>
      <c r="AP41" s="696"/>
      <c r="AQ41" s="696"/>
      <c r="AR41" s="686"/>
      <c r="AS41" s="696"/>
      <c r="AT41" s="696"/>
      <c r="AU41" s="696"/>
      <c r="AV41" s="686"/>
      <c r="AW41" s="696"/>
      <c r="AX41" s="686"/>
      <c r="AY41" s="696"/>
      <c r="AZ41" s="696"/>
      <c r="BA41" s="686"/>
      <c r="BB41" s="696"/>
      <c r="BC41" s="696"/>
      <c r="BD41" s="696"/>
      <c r="BE41" s="696"/>
      <c r="BF41" s="697"/>
      <c r="BG41" s="696"/>
      <c r="BH41" s="696"/>
      <c r="BI41" s="696"/>
      <c r="BJ41" s="696"/>
      <c r="BK41" s="696"/>
      <c r="BL41" s="696"/>
      <c r="BM41" s="696"/>
      <c r="BN41" s="696"/>
      <c r="BO41" s="696"/>
      <c r="BP41" s="696"/>
      <c r="BQ41" s="696"/>
      <c r="BR41" s="696"/>
      <c r="BS41" s="696"/>
      <c r="BT41" s="696"/>
      <c r="BU41" s="696"/>
      <c r="BV41" s="696"/>
      <c r="BW41" s="696"/>
      <c r="BX41" s="696"/>
      <c r="BY41" s="696"/>
      <c r="BZ41" s="696"/>
      <c r="CA41" s="696"/>
      <c r="CB41" s="696"/>
      <c r="CC41" s="696"/>
      <c r="CD41" s="696"/>
      <c r="CE41" s="696"/>
      <c r="CF41" s="696"/>
      <c r="CG41" s="696"/>
      <c r="CH41" s="696"/>
      <c r="CI41" s="696"/>
      <c r="CJ41" s="696"/>
      <c r="CK41" s="696"/>
      <c r="CL41" s="696"/>
      <c r="CM41" s="696"/>
      <c r="CN41" s="696"/>
      <c r="CO41" s="696"/>
      <c r="CP41" s="696"/>
      <c r="CQ41" s="696"/>
      <c r="CR41" s="696"/>
      <c r="CS41" s="696"/>
      <c r="CT41" s="696"/>
      <c r="CU41" s="696"/>
      <c r="CV41" s="696"/>
      <c r="CW41" s="696"/>
      <c r="CX41" s="696"/>
      <c r="CY41" s="696"/>
      <c r="CZ41" s="696"/>
      <c r="DA41" s="696"/>
      <c r="DB41" s="696"/>
      <c r="DC41" s="696"/>
      <c r="DD41" s="696"/>
      <c r="DE41" s="696"/>
      <c r="DF41" s="696"/>
      <c r="DG41" s="696"/>
      <c r="DH41" s="696"/>
      <c r="DI41" s="696"/>
      <c r="DJ41" s="696"/>
      <c r="DK41" s="696"/>
      <c r="DL41" s="696"/>
      <c r="DM41" s="696"/>
      <c r="DN41" s="696"/>
      <c r="DO41" s="696"/>
      <c r="DP41" s="696"/>
      <c r="DQ41" s="696"/>
      <c r="DR41" s="696"/>
      <c r="DS41" s="696"/>
      <c r="DT41" s="696"/>
      <c r="DU41" s="696"/>
      <c r="DV41" s="696"/>
    </row>
    <row r="42" spans="1:126" s="692" customFormat="1" ht="20.25">
      <c r="A42" s="685" t="str">
        <f>State_Account_all!A42</f>
        <v>Total number of units 2000</v>
      </c>
      <c r="B42" s="767" t="str">
        <f>State_Account_all!B42</f>
        <v>ecosystems</v>
      </c>
      <c r="C42" s="686">
        <f>State_Account_all!AB42</f>
        <v>0</v>
      </c>
      <c r="D42" s="687">
        <f>State_Account_all!AC42</f>
        <v>0</v>
      </c>
      <c r="E42" s="688">
        <f>State_Account_all!AD42</f>
        <v>0</v>
      </c>
      <c r="F42" s="689">
        <f>State_Account_all!AE42</f>
        <v>0</v>
      </c>
      <c r="G42" s="689">
        <f>State_Account_all!AF42</f>
        <v>0</v>
      </c>
      <c r="H42" s="690">
        <f>State_Account_all!AG42</f>
        <v>0</v>
      </c>
      <c r="I42" s="688">
        <f>State_Account_all!AH42</f>
        <v>0</v>
      </c>
      <c r="J42" s="689">
        <f>State_Account_all!AI42</f>
        <v>0</v>
      </c>
      <c r="K42" s="689">
        <f>State_Account_all!AJ42</f>
        <v>0</v>
      </c>
      <c r="L42" s="691">
        <f>State_Account_all!BM42</f>
        <v>0</v>
      </c>
      <c r="N42" s="687"/>
      <c r="O42" s="686"/>
      <c r="P42" s="701"/>
      <c r="Q42" s="702"/>
      <c r="R42" s="703"/>
      <c r="S42" s="696"/>
      <c r="T42" s="686"/>
      <c r="U42" s="696"/>
      <c r="V42" s="696"/>
      <c r="W42" s="696"/>
      <c r="X42" s="686"/>
      <c r="Y42" s="696"/>
      <c r="Z42" s="686"/>
      <c r="AA42" s="696"/>
      <c r="AB42" s="686"/>
      <c r="AC42" s="696"/>
      <c r="AD42" s="696"/>
      <c r="AE42" s="696"/>
      <c r="AF42" s="696"/>
      <c r="AG42" s="696"/>
      <c r="AH42" s="696"/>
      <c r="AI42" s="696"/>
      <c r="AJ42" s="696"/>
      <c r="AK42" s="686"/>
      <c r="AL42" s="696"/>
      <c r="AM42" s="696"/>
      <c r="AN42" s="696"/>
      <c r="AO42" s="696"/>
      <c r="AP42" s="696"/>
      <c r="AQ42" s="696"/>
      <c r="AR42" s="686"/>
      <c r="AS42" s="696"/>
      <c r="AT42" s="696"/>
      <c r="AU42" s="696"/>
      <c r="AV42" s="686"/>
      <c r="AW42" s="696"/>
      <c r="AX42" s="686"/>
      <c r="AY42" s="696"/>
      <c r="AZ42" s="696"/>
      <c r="BA42" s="686"/>
      <c r="BB42" s="696"/>
      <c r="BC42" s="696"/>
      <c r="BD42" s="696"/>
      <c r="BE42" s="696"/>
      <c r="BF42" s="697"/>
      <c r="BG42" s="696"/>
      <c r="BH42" s="696"/>
      <c r="BI42" s="696"/>
      <c r="BJ42" s="696"/>
      <c r="BK42" s="696"/>
      <c r="BL42" s="696"/>
      <c r="BM42" s="696"/>
      <c r="BN42" s="696"/>
      <c r="BO42" s="696"/>
      <c r="BP42" s="696"/>
      <c r="BQ42" s="696"/>
      <c r="BR42" s="696"/>
      <c r="BS42" s="696"/>
      <c r="BT42" s="696"/>
      <c r="BU42" s="696"/>
      <c r="BV42" s="696"/>
      <c r="BW42" s="696"/>
      <c r="BX42" s="696"/>
      <c r="BY42" s="696"/>
      <c r="BZ42" s="696"/>
      <c r="CA42" s="696"/>
      <c r="CB42" s="696"/>
      <c r="CC42" s="696"/>
      <c r="CD42" s="696"/>
      <c r="CE42" s="696"/>
      <c r="CF42" s="696"/>
      <c r="CG42" s="696"/>
      <c r="CH42" s="696"/>
      <c r="CI42" s="696"/>
      <c r="CJ42" s="696"/>
      <c r="CK42" s="696"/>
      <c r="CL42" s="696"/>
      <c r="CM42" s="696"/>
      <c r="CN42" s="696"/>
      <c r="CO42" s="696"/>
      <c r="CP42" s="696"/>
      <c r="CQ42" s="696"/>
      <c r="CR42" s="696"/>
      <c r="CS42" s="696"/>
      <c r="CT42" s="696"/>
      <c r="CU42" s="696"/>
      <c r="CV42" s="696"/>
      <c r="CW42" s="696"/>
      <c r="CX42" s="696"/>
      <c r="CY42" s="696"/>
      <c r="CZ42" s="696"/>
      <c r="DA42" s="696"/>
      <c r="DB42" s="696"/>
      <c r="DC42" s="696"/>
      <c r="DD42" s="696"/>
      <c r="DE42" s="696"/>
      <c r="DF42" s="696"/>
      <c r="DG42" s="696"/>
      <c r="DH42" s="696"/>
      <c r="DI42" s="696"/>
      <c r="DJ42" s="696"/>
      <c r="DK42" s="696"/>
      <c r="DL42" s="696"/>
      <c r="DM42" s="696"/>
      <c r="DN42" s="696"/>
      <c r="DO42" s="696"/>
      <c r="DP42" s="696"/>
      <c r="DQ42" s="696"/>
      <c r="DR42" s="696"/>
      <c r="DS42" s="696"/>
      <c r="DT42" s="696"/>
      <c r="DU42" s="696"/>
      <c r="DV42" s="696"/>
    </row>
    <row r="43" spans="1:58" s="696" customFormat="1" ht="20.25">
      <c r="A43" s="698" t="str">
        <f>State_Account_all!A43</f>
        <v>Distribution by size class</v>
      </c>
      <c r="B43" s="768" t="str">
        <f>State_Account_all!B43</f>
        <v>&lt;25</v>
      </c>
      <c r="C43" s="686">
        <f>State_Account_all!AB43</f>
        <v>0</v>
      </c>
      <c r="D43" s="699">
        <f>State_Account_all!AC43</f>
        <v>0</v>
      </c>
      <c r="E43" s="686">
        <f>State_Account_all!AD43</f>
        <v>0</v>
      </c>
      <c r="F43" s="696">
        <f>State_Account_all!AE43</f>
        <v>0</v>
      </c>
      <c r="G43" s="696">
        <f>State_Account_all!AF43</f>
        <v>0</v>
      </c>
      <c r="H43" s="697">
        <f>State_Account_all!AG43</f>
        <v>0</v>
      </c>
      <c r="I43" s="686">
        <f>State_Account_all!AH43</f>
        <v>0</v>
      </c>
      <c r="J43" s="696">
        <f>State_Account_all!AI43</f>
        <v>0</v>
      </c>
      <c r="K43" s="696">
        <f>State_Account_all!AJ43</f>
        <v>0</v>
      </c>
      <c r="L43" s="700">
        <f>State_Account_all!BM43</f>
        <v>0</v>
      </c>
      <c r="N43" s="699"/>
      <c r="O43" s="686"/>
      <c r="P43" s="701"/>
      <c r="Q43" s="702"/>
      <c r="R43" s="703"/>
      <c r="T43" s="686"/>
      <c r="X43" s="686"/>
      <c r="Z43" s="686"/>
      <c r="AB43" s="686"/>
      <c r="AK43" s="686"/>
      <c r="AR43" s="686"/>
      <c r="AV43" s="686"/>
      <c r="AX43" s="686"/>
      <c r="BA43" s="686"/>
      <c r="BF43" s="697"/>
    </row>
    <row r="44" spans="1:126" s="692" customFormat="1" ht="20.25">
      <c r="A44" s="698">
        <f>State_Account_all!A44</f>
        <v>0</v>
      </c>
      <c r="B44" s="769" t="str">
        <f>State_Account_all!B44</f>
        <v>25&lt;, &lt;100</v>
      </c>
      <c r="C44" s="686">
        <f>State_Account_all!AB44</f>
        <v>0</v>
      </c>
      <c r="D44" s="704">
        <f>State_Account_all!AC44</f>
        <v>0</v>
      </c>
      <c r="E44" s="705">
        <f>State_Account_all!AD44</f>
        <v>0</v>
      </c>
      <c r="F44" s="692">
        <f>State_Account_all!AE44</f>
        <v>0</v>
      </c>
      <c r="G44" s="692">
        <f>State_Account_all!AF44</f>
        <v>0</v>
      </c>
      <c r="H44" s="706">
        <f>State_Account_all!AG44</f>
        <v>0</v>
      </c>
      <c r="I44" s="705">
        <f>State_Account_all!AH44</f>
        <v>0</v>
      </c>
      <c r="J44" s="692">
        <f>State_Account_all!AI44</f>
        <v>0</v>
      </c>
      <c r="K44" s="692">
        <f>State_Account_all!AJ44</f>
        <v>0</v>
      </c>
      <c r="L44" s="707">
        <f>State_Account_all!BM44</f>
        <v>0</v>
      </c>
      <c r="N44" s="704"/>
      <c r="O44" s="686"/>
      <c r="P44" s="701"/>
      <c r="Q44" s="702"/>
      <c r="R44" s="703"/>
      <c r="S44" s="696"/>
      <c r="T44" s="686"/>
      <c r="U44" s="696"/>
      <c r="V44" s="696"/>
      <c r="W44" s="696"/>
      <c r="X44" s="686"/>
      <c r="Y44" s="696"/>
      <c r="Z44" s="686"/>
      <c r="AA44" s="696"/>
      <c r="AB44" s="686"/>
      <c r="AC44" s="696"/>
      <c r="AD44" s="696"/>
      <c r="AE44" s="696"/>
      <c r="AF44" s="696"/>
      <c r="AG44" s="696"/>
      <c r="AH44" s="696"/>
      <c r="AI44" s="696"/>
      <c r="AJ44" s="696"/>
      <c r="AK44" s="686"/>
      <c r="AL44" s="696"/>
      <c r="AM44" s="696"/>
      <c r="AN44" s="696"/>
      <c r="AO44" s="696"/>
      <c r="AP44" s="696"/>
      <c r="AQ44" s="696"/>
      <c r="AR44" s="686"/>
      <c r="AS44" s="696"/>
      <c r="AT44" s="696"/>
      <c r="AU44" s="696"/>
      <c r="AV44" s="686"/>
      <c r="AW44" s="696"/>
      <c r="AX44" s="686"/>
      <c r="AY44" s="696"/>
      <c r="AZ44" s="696"/>
      <c r="BA44" s="686"/>
      <c r="BB44" s="696"/>
      <c r="BC44" s="696"/>
      <c r="BD44" s="696"/>
      <c r="BE44" s="696"/>
      <c r="BF44" s="697"/>
      <c r="BG44" s="696"/>
      <c r="BH44" s="696"/>
      <c r="BI44" s="696"/>
      <c r="BJ44" s="696"/>
      <c r="BK44" s="696"/>
      <c r="BL44" s="696"/>
      <c r="BM44" s="696"/>
      <c r="BN44" s="696"/>
      <c r="BO44" s="696"/>
      <c r="BP44" s="696"/>
      <c r="BQ44" s="696"/>
      <c r="BR44" s="696"/>
      <c r="BS44" s="696"/>
      <c r="BT44" s="696"/>
      <c r="BU44" s="696"/>
      <c r="BV44" s="696"/>
      <c r="BW44" s="696"/>
      <c r="BX44" s="696"/>
      <c r="BY44" s="696"/>
      <c r="BZ44" s="696"/>
      <c r="CA44" s="696"/>
      <c r="CB44" s="696"/>
      <c r="CC44" s="696"/>
      <c r="CD44" s="696"/>
      <c r="CE44" s="696"/>
      <c r="CF44" s="696"/>
      <c r="CG44" s="696"/>
      <c r="CH44" s="696"/>
      <c r="CI44" s="696"/>
      <c r="CJ44" s="696"/>
      <c r="CK44" s="696"/>
      <c r="CL44" s="696"/>
      <c r="CM44" s="696"/>
      <c r="CN44" s="696"/>
      <c r="CO44" s="696"/>
      <c r="CP44" s="696"/>
      <c r="CQ44" s="696"/>
      <c r="CR44" s="696"/>
      <c r="CS44" s="696"/>
      <c r="CT44" s="696"/>
      <c r="CU44" s="696"/>
      <c r="CV44" s="696"/>
      <c r="CW44" s="696"/>
      <c r="CX44" s="696"/>
      <c r="CY44" s="696"/>
      <c r="CZ44" s="696"/>
      <c r="DA44" s="696"/>
      <c r="DB44" s="696"/>
      <c r="DC44" s="696"/>
      <c r="DD44" s="696"/>
      <c r="DE44" s="696"/>
      <c r="DF44" s="696"/>
      <c r="DG44" s="696"/>
      <c r="DH44" s="696"/>
      <c r="DI44" s="696"/>
      <c r="DJ44" s="696"/>
      <c r="DK44" s="696"/>
      <c r="DL44" s="696"/>
      <c r="DM44" s="696"/>
      <c r="DN44" s="696"/>
      <c r="DO44" s="696"/>
      <c r="DP44" s="696"/>
      <c r="DQ44" s="696"/>
      <c r="DR44" s="696"/>
      <c r="DS44" s="696"/>
      <c r="DT44" s="696"/>
      <c r="DU44" s="696"/>
      <c r="DV44" s="696"/>
    </row>
    <row r="45" spans="1:126" s="692" customFormat="1" ht="20.25">
      <c r="A45" s="698">
        <f>State_Account_all!A45</f>
        <v>0</v>
      </c>
      <c r="B45" s="769" t="str">
        <f>State_Account_all!B45</f>
        <v>100&lt;</v>
      </c>
      <c r="C45" s="686">
        <f>State_Account_all!AB45</f>
        <v>0</v>
      </c>
      <c r="D45" s="704">
        <f>State_Account_all!AC45</f>
        <v>0</v>
      </c>
      <c r="E45" s="705">
        <f>State_Account_all!AD45</f>
        <v>0</v>
      </c>
      <c r="F45" s="692">
        <f>State_Account_all!AE45</f>
        <v>0</v>
      </c>
      <c r="G45" s="692">
        <f>State_Account_all!AF45</f>
        <v>0</v>
      </c>
      <c r="H45" s="706">
        <f>State_Account_all!AG45</f>
        <v>0</v>
      </c>
      <c r="I45" s="705">
        <f>State_Account_all!AH45</f>
        <v>0</v>
      </c>
      <c r="J45" s="692">
        <f>State_Account_all!AI45</f>
        <v>0</v>
      </c>
      <c r="K45" s="692">
        <f>State_Account_all!AJ45</f>
        <v>0</v>
      </c>
      <c r="L45" s="707">
        <f>State_Account_all!BM45</f>
        <v>0</v>
      </c>
      <c r="N45" s="704"/>
      <c r="O45" s="686"/>
      <c r="P45" s="701"/>
      <c r="Q45" s="702"/>
      <c r="R45" s="703"/>
      <c r="S45" s="696"/>
      <c r="T45" s="686"/>
      <c r="U45" s="696"/>
      <c r="V45" s="696"/>
      <c r="W45" s="696"/>
      <c r="X45" s="686"/>
      <c r="Y45" s="696"/>
      <c r="Z45" s="686"/>
      <c r="AA45" s="696"/>
      <c r="AB45" s="686"/>
      <c r="AC45" s="696"/>
      <c r="AD45" s="696"/>
      <c r="AE45" s="696"/>
      <c r="AF45" s="696"/>
      <c r="AG45" s="696"/>
      <c r="AH45" s="696"/>
      <c r="AI45" s="696"/>
      <c r="AJ45" s="696"/>
      <c r="AK45" s="686"/>
      <c r="AL45" s="696"/>
      <c r="AM45" s="696"/>
      <c r="AN45" s="696"/>
      <c r="AO45" s="696"/>
      <c r="AP45" s="696"/>
      <c r="AQ45" s="696"/>
      <c r="AR45" s="686"/>
      <c r="AS45" s="696"/>
      <c r="AT45" s="696"/>
      <c r="AU45" s="696"/>
      <c r="AV45" s="686"/>
      <c r="AW45" s="696"/>
      <c r="AX45" s="686"/>
      <c r="AY45" s="696"/>
      <c r="AZ45" s="696"/>
      <c r="BA45" s="686"/>
      <c r="BB45" s="696"/>
      <c r="BC45" s="696"/>
      <c r="BD45" s="696"/>
      <c r="BE45" s="696"/>
      <c r="BF45" s="697"/>
      <c r="BG45" s="696"/>
      <c r="BH45" s="696"/>
      <c r="BI45" s="696"/>
      <c r="BJ45" s="696"/>
      <c r="BK45" s="696"/>
      <c r="BL45" s="696"/>
      <c r="BM45" s="696"/>
      <c r="BN45" s="696"/>
      <c r="BO45" s="696"/>
      <c r="BP45" s="696"/>
      <c r="BQ45" s="696"/>
      <c r="BR45" s="696"/>
      <c r="BS45" s="696"/>
      <c r="BT45" s="696"/>
      <c r="BU45" s="696"/>
      <c r="BV45" s="696"/>
      <c r="BW45" s="696"/>
      <c r="BX45" s="696"/>
      <c r="BY45" s="696"/>
      <c r="BZ45" s="696"/>
      <c r="CA45" s="696"/>
      <c r="CB45" s="696"/>
      <c r="CC45" s="696"/>
      <c r="CD45" s="696"/>
      <c r="CE45" s="696"/>
      <c r="CF45" s="696"/>
      <c r="CG45" s="696"/>
      <c r="CH45" s="696"/>
      <c r="CI45" s="696"/>
      <c r="CJ45" s="696"/>
      <c r="CK45" s="696"/>
      <c r="CL45" s="696"/>
      <c r="CM45" s="696"/>
      <c r="CN45" s="696"/>
      <c r="CO45" s="696"/>
      <c r="CP45" s="696"/>
      <c r="CQ45" s="696"/>
      <c r="CR45" s="696"/>
      <c r="CS45" s="696"/>
      <c r="CT45" s="696"/>
      <c r="CU45" s="696"/>
      <c r="CV45" s="696"/>
      <c r="CW45" s="696"/>
      <c r="CX45" s="696"/>
      <c r="CY45" s="696"/>
      <c r="CZ45" s="696"/>
      <c r="DA45" s="696"/>
      <c r="DB45" s="696"/>
      <c r="DC45" s="696"/>
      <c r="DD45" s="696"/>
      <c r="DE45" s="696"/>
      <c r="DF45" s="696"/>
      <c r="DG45" s="696"/>
      <c r="DH45" s="696"/>
      <c r="DI45" s="696"/>
      <c r="DJ45" s="696"/>
      <c r="DK45" s="696"/>
      <c r="DL45" s="696"/>
      <c r="DM45" s="696"/>
      <c r="DN45" s="696"/>
      <c r="DO45" s="696"/>
      <c r="DP45" s="696"/>
      <c r="DQ45" s="696"/>
      <c r="DR45" s="696"/>
      <c r="DS45" s="696"/>
      <c r="DT45" s="696"/>
      <c r="DU45" s="696"/>
      <c r="DV45" s="696"/>
    </row>
    <row r="46" spans="1:126" s="692" customFormat="1" ht="20.25">
      <c r="A46" s="708" t="str">
        <f>State_Account_all!A46</f>
        <v>2.A Net change in number of units 1990-2000</v>
      </c>
      <c r="B46" s="770" t="str">
        <f>State_Account_all!B46</f>
        <v>ecosystems</v>
      </c>
      <c r="C46" s="697">
        <f>State_Account_all!AB46</f>
        <v>0</v>
      </c>
      <c r="D46" s="709">
        <f>State_Account_all!AC46</f>
        <v>0</v>
      </c>
      <c r="E46" s="710">
        <f>State_Account_all!AD46</f>
        <v>0</v>
      </c>
      <c r="F46" s="710">
        <f>State_Account_all!AE46</f>
        <v>0</v>
      </c>
      <c r="G46" s="710">
        <f>State_Account_all!AF46</f>
        <v>0</v>
      </c>
      <c r="H46" s="710">
        <f>State_Account_all!AG46</f>
        <v>0</v>
      </c>
      <c r="I46" s="710">
        <f>State_Account_all!AH46</f>
        <v>0</v>
      </c>
      <c r="J46" s="710">
        <f>State_Account_all!AI46</f>
        <v>0</v>
      </c>
      <c r="K46" s="710">
        <f>State_Account_all!AJ46</f>
        <v>0</v>
      </c>
      <c r="L46" s="711">
        <f>State_Account_all!BM46</f>
        <v>0</v>
      </c>
      <c r="N46" s="709"/>
      <c r="O46" s="697"/>
      <c r="P46" s="701"/>
      <c r="Q46" s="702"/>
      <c r="R46" s="703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697"/>
      <c r="AK46" s="697"/>
      <c r="AL46" s="697"/>
      <c r="AM46" s="697"/>
      <c r="AN46" s="697"/>
      <c r="AO46" s="697"/>
      <c r="AP46" s="697"/>
      <c r="AQ46" s="697"/>
      <c r="AR46" s="697"/>
      <c r="AS46" s="697"/>
      <c r="AT46" s="697"/>
      <c r="AU46" s="697"/>
      <c r="AV46" s="697"/>
      <c r="AW46" s="697"/>
      <c r="AX46" s="697"/>
      <c r="AY46" s="697"/>
      <c r="AZ46" s="697"/>
      <c r="BA46" s="697"/>
      <c r="BB46" s="697"/>
      <c r="BC46" s="697"/>
      <c r="BD46" s="697"/>
      <c r="BE46" s="697"/>
      <c r="BF46" s="697"/>
      <c r="BG46" s="697"/>
      <c r="BH46" s="697"/>
      <c r="BI46" s="697"/>
      <c r="BJ46" s="697"/>
      <c r="BK46" s="697"/>
      <c r="BL46" s="697"/>
      <c r="BM46" s="697"/>
      <c r="BN46" s="697"/>
      <c r="BO46" s="697"/>
      <c r="BP46" s="697"/>
      <c r="BQ46" s="697"/>
      <c r="BR46" s="697"/>
      <c r="BS46" s="696"/>
      <c r="BT46" s="696"/>
      <c r="BU46" s="696"/>
      <c r="BV46" s="696"/>
      <c r="BW46" s="696"/>
      <c r="BX46" s="696"/>
      <c r="BY46" s="696"/>
      <c r="BZ46" s="696"/>
      <c r="CA46" s="696"/>
      <c r="CB46" s="696"/>
      <c r="CC46" s="696"/>
      <c r="CD46" s="696"/>
      <c r="CE46" s="696"/>
      <c r="CF46" s="696"/>
      <c r="CG46" s="696"/>
      <c r="CH46" s="696"/>
      <c r="CI46" s="696"/>
      <c r="CJ46" s="696"/>
      <c r="CK46" s="696"/>
      <c r="CL46" s="696"/>
      <c r="CM46" s="696"/>
      <c r="CN46" s="696"/>
      <c r="CO46" s="696"/>
      <c r="CP46" s="696"/>
      <c r="CQ46" s="696"/>
      <c r="CR46" s="696"/>
      <c r="CS46" s="696"/>
      <c r="CT46" s="696"/>
      <c r="CU46" s="696"/>
      <c r="CV46" s="696"/>
      <c r="CW46" s="696"/>
      <c r="CX46" s="696"/>
      <c r="CY46" s="696"/>
      <c r="CZ46" s="696"/>
      <c r="DA46" s="696"/>
      <c r="DB46" s="696"/>
      <c r="DC46" s="696"/>
      <c r="DD46" s="696"/>
      <c r="DE46" s="696"/>
      <c r="DF46" s="696"/>
      <c r="DG46" s="696"/>
      <c r="DH46" s="696"/>
      <c r="DI46" s="696"/>
      <c r="DJ46" s="696"/>
      <c r="DK46" s="696"/>
      <c r="DL46" s="696"/>
      <c r="DM46" s="696"/>
      <c r="DN46" s="696"/>
      <c r="DO46" s="696"/>
      <c r="DP46" s="696"/>
      <c r="DQ46" s="696"/>
      <c r="DR46" s="696"/>
      <c r="DS46" s="696"/>
      <c r="DT46" s="696"/>
      <c r="DU46" s="696"/>
      <c r="DV46" s="696"/>
    </row>
    <row r="47" spans="1:58" s="696" customFormat="1" ht="20.25">
      <c r="A47" s="698" t="str">
        <f>State_Account_all!A47</f>
        <v>Distribution by size class</v>
      </c>
      <c r="B47" s="768" t="str">
        <f>State_Account_all!B47</f>
        <v>&lt;25</v>
      </c>
      <c r="C47" s="686">
        <f>State_Account_all!AB47</f>
        <v>0</v>
      </c>
      <c r="D47" s="699">
        <f>State_Account_all!AC47</f>
        <v>0</v>
      </c>
      <c r="E47" s="686">
        <f>State_Account_all!AD47</f>
        <v>0</v>
      </c>
      <c r="F47" s="696">
        <f>State_Account_all!AE47</f>
        <v>0</v>
      </c>
      <c r="G47" s="696">
        <f>State_Account_all!AF47</f>
        <v>0</v>
      </c>
      <c r="H47" s="697">
        <f>State_Account_all!AG47</f>
        <v>0</v>
      </c>
      <c r="I47" s="686">
        <f>State_Account_all!AH47</f>
        <v>0</v>
      </c>
      <c r="J47" s="696">
        <f>State_Account_all!AI47</f>
        <v>0</v>
      </c>
      <c r="K47" s="696">
        <f>State_Account_all!AJ47</f>
        <v>0</v>
      </c>
      <c r="L47" s="700">
        <f>State_Account_all!BM47</f>
        <v>0</v>
      </c>
      <c r="N47" s="699"/>
      <c r="O47" s="686"/>
      <c r="P47" s="701"/>
      <c r="Q47" s="702"/>
      <c r="R47" s="703"/>
      <c r="T47" s="686"/>
      <c r="X47" s="686"/>
      <c r="Z47" s="686"/>
      <c r="AB47" s="686"/>
      <c r="AK47" s="686"/>
      <c r="AR47" s="686"/>
      <c r="AV47" s="686"/>
      <c r="AX47" s="686"/>
      <c r="BA47" s="686"/>
      <c r="BF47" s="697"/>
    </row>
    <row r="48" spans="1:126" s="692" customFormat="1" ht="20.25">
      <c r="A48" s="698">
        <f>State_Account_all!A48</f>
        <v>0</v>
      </c>
      <c r="B48" s="769" t="str">
        <f>State_Account_all!B48</f>
        <v>25&lt;, &lt;100</v>
      </c>
      <c r="C48" s="686">
        <f>State_Account_all!AB48</f>
        <v>0</v>
      </c>
      <c r="D48" s="704">
        <f>State_Account_all!AC48</f>
        <v>0</v>
      </c>
      <c r="E48" s="705">
        <f>State_Account_all!AD48</f>
        <v>0</v>
      </c>
      <c r="F48" s="692">
        <f>State_Account_all!AE48</f>
        <v>0</v>
      </c>
      <c r="G48" s="692">
        <f>State_Account_all!AF48</f>
        <v>0</v>
      </c>
      <c r="H48" s="706">
        <f>State_Account_all!AG48</f>
        <v>0</v>
      </c>
      <c r="I48" s="705">
        <f>State_Account_all!AH48</f>
        <v>0</v>
      </c>
      <c r="J48" s="692">
        <f>State_Account_all!AI48</f>
        <v>0</v>
      </c>
      <c r="K48" s="692">
        <f>State_Account_all!AJ48</f>
        <v>0</v>
      </c>
      <c r="L48" s="707">
        <f>State_Account_all!BM48</f>
        <v>0</v>
      </c>
      <c r="N48" s="704"/>
      <c r="O48" s="686"/>
      <c r="P48" s="701"/>
      <c r="Q48" s="702"/>
      <c r="R48" s="703"/>
      <c r="S48" s="696"/>
      <c r="T48" s="686"/>
      <c r="U48" s="696"/>
      <c r="V48" s="696"/>
      <c r="W48" s="696"/>
      <c r="X48" s="686"/>
      <c r="Y48" s="696"/>
      <c r="Z48" s="686"/>
      <c r="AA48" s="696"/>
      <c r="AB48" s="686"/>
      <c r="AC48" s="696"/>
      <c r="AD48" s="696"/>
      <c r="AE48" s="696"/>
      <c r="AF48" s="696"/>
      <c r="AG48" s="696"/>
      <c r="AH48" s="696"/>
      <c r="AI48" s="696"/>
      <c r="AJ48" s="696"/>
      <c r="AK48" s="686"/>
      <c r="AL48" s="696"/>
      <c r="AM48" s="696"/>
      <c r="AN48" s="696"/>
      <c r="AO48" s="696"/>
      <c r="AP48" s="696"/>
      <c r="AQ48" s="696"/>
      <c r="AR48" s="686"/>
      <c r="AS48" s="696"/>
      <c r="AT48" s="696"/>
      <c r="AU48" s="696"/>
      <c r="AV48" s="686"/>
      <c r="AW48" s="696"/>
      <c r="AX48" s="686"/>
      <c r="AY48" s="696"/>
      <c r="AZ48" s="696"/>
      <c r="BA48" s="686"/>
      <c r="BB48" s="696"/>
      <c r="BC48" s="696"/>
      <c r="BD48" s="696"/>
      <c r="BE48" s="696"/>
      <c r="BF48" s="697"/>
      <c r="BG48" s="696"/>
      <c r="BH48" s="696"/>
      <c r="BI48" s="696"/>
      <c r="BJ48" s="696"/>
      <c r="BK48" s="696"/>
      <c r="BL48" s="696"/>
      <c r="BM48" s="696"/>
      <c r="BN48" s="696"/>
      <c r="BO48" s="696"/>
      <c r="BP48" s="696"/>
      <c r="BQ48" s="696"/>
      <c r="BR48" s="696"/>
      <c r="BS48" s="696"/>
      <c r="BT48" s="696"/>
      <c r="BU48" s="696"/>
      <c r="BV48" s="696"/>
      <c r="BW48" s="696"/>
      <c r="BX48" s="696"/>
      <c r="BY48" s="696"/>
      <c r="BZ48" s="696"/>
      <c r="CA48" s="696"/>
      <c r="CB48" s="696"/>
      <c r="CC48" s="696"/>
      <c r="CD48" s="696"/>
      <c r="CE48" s="696"/>
      <c r="CF48" s="696"/>
      <c r="CG48" s="696"/>
      <c r="CH48" s="696"/>
      <c r="CI48" s="696"/>
      <c r="CJ48" s="696"/>
      <c r="CK48" s="696"/>
      <c r="CL48" s="696"/>
      <c r="CM48" s="696"/>
      <c r="CN48" s="696"/>
      <c r="CO48" s="696"/>
      <c r="CP48" s="696"/>
      <c r="CQ48" s="696"/>
      <c r="CR48" s="696"/>
      <c r="CS48" s="696"/>
      <c r="CT48" s="696"/>
      <c r="CU48" s="696"/>
      <c r="CV48" s="696"/>
      <c r="CW48" s="696"/>
      <c r="CX48" s="696"/>
      <c r="CY48" s="696"/>
      <c r="CZ48" s="696"/>
      <c r="DA48" s="696"/>
      <c r="DB48" s="696"/>
      <c r="DC48" s="696"/>
      <c r="DD48" s="696"/>
      <c r="DE48" s="696"/>
      <c r="DF48" s="696"/>
      <c r="DG48" s="696"/>
      <c r="DH48" s="696"/>
      <c r="DI48" s="696"/>
      <c r="DJ48" s="696"/>
      <c r="DK48" s="696"/>
      <c r="DL48" s="696"/>
      <c r="DM48" s="696"/>
      <c r="DN48" s="696"/>
      <c r="DO48" s="696"/>
      <c r="DP48" s="696"/>
      <c r="DQ48" s="696"/>
      <c r="DR48" s="696"/>
      <c r="DS48" s="696"/>
      <c r="DT48" s="696"/>
      <c r="DU48" s="696"/>
      <c r="DV48" s="696"/>
    </row>
    <row r="49" spans="1:126" s="692" customFormat="1" ht="20.25">
      <c r="A49" s="712">
        <f>State_Account_all!A49</f>
        <v>0</v>
      </c>
      <c r="B49" s="771" t="str">
        <f>State_Account_all!B49</f>
        <v>100&lt;</v>
      </c>
      <c r="C49" s="686">
        <f>State_Account_all!AB49</f>
        <v>0</v>
      </c>
      <c r="D49" s="713">
        <f>State_Account_all!AC49</f>
        <v>0</v>
      </c>
      <c r="E49" s="714">
        <f>State_Account_all!AD49</f>
        <v>0</v>
      </c>
      <c r="F49" s="715">
        <f>State_Account_all!AE49</f>
        <v>0</v>
      </c>
      <c r="G49" s="715">
        <f>State_Account_all!AF49</f>
        <v>0</v>
      </c>
      <c r="H49" s="716">
        <f>State_Account_all!AG49</f>
        <v>0</v>
      </c>
      <c r="I49" s="714">
        <f>State_Account_all!AH49</f>
        <v>0</v>
      </c>
      <c r="J49" s="715">
        <f>State_Account_all!AI49</f>
        <v>0</v>
      </c>
      <c r="K49" s="715">
        <f>State_Account_all!AJ49</f>
        <v>0</v>
      </c>
      <c r="L49" s="717">
        <f>State_Account_all!BM49</f>
        <v>0</v>
      </c>
      <c r="N49" s="713"/>
      <c r="O49" s="686"/>
      <c r="P49" s="718"/>
      <c r="Q49" s="719"/>
      <c r="R49" s="720"/>
      <c r="S49" s="696"/>
      <c r="T49" s="686"/>
      <c r="U49" s="696"/>
      <c r="V49" s="696"/>
      <c r="W49" s="696"/>
      <c r="X49" s="686"/>
      <c r="Y49" s="696"/>
      <c r="Z49" s="686"/>
      <c r="AA49" s="696"/>
      <c r="AB49" s="686"/>
      <c r="AC49" s="696"/>
      <c r="AD49" s="696"/>
      <c r="AE49" s="696"/>
      <c r="AF49" s="696"/>
      <c r="AG49" s="696"/>
      <c r="AH49" s="696"/>
      <c r="AI49" s="696"/>
      <c r="AJ49" s="696"/>
      <c r="AK49" s="686"/>
      <c r="AL49" s="696"/>
      <c r="AM49" s="696"/>
      <c r="AN49" s="696"/>
      <c r="AO49" s="696"/>
      <c r="AP49" s="696"/>
      <c r="AQ49" s="696"/>
      <c r="AR49" s="686"/>
      <c r="AS49" s="696"/>
      <c r="AT49" s="696"/>
      <c r="AU49" s="696"/>
      <c r="AV49" s="686"/>
      <c r="AW49" s="696"/>
      <c r="AX49" s="686"/>
      <c r="AY49" s="696"/>
      <c r="AZ49" s="696"/>
      <c r="BA49" s="686"/>
      <c r="BB49" s="696"/>
      <c r="BC49" s="696"/>
      <c r="BD49" s="696"/>
      <c r="BE49" s="696"/>
      <c r="BF49" s="697"/>
      <c r="BG49" s="696"/>
      <c r="BH49" s="696"/>
      <c r="BI49" s="696"/>
      <c r="BJ49" s="696"/>
      <c r="BK49" s="696"/>
      <c r="BL49" s="696"/>
      <c r="BM49" s="696"/>
      <c r="BN49" s="696"/>
      <c r="BO49" s="696"/>
      <c r="BP49" s="696"/>
      <c r="BQ49" s="696"/>
      <c r="BR49" s="696"/>
      <c r="BS49" s="696"/>
      <c r="BT49" s="696"/>
      <c r="BU49" s="696"/>
      <c r="BV49" s="696"/>
      <c r="BW49" s="696"/>
      <c r="BX49" s="696"/>
      <c r="BY49" s="696"/>
      <c r="BZ49" s="696"/>
      <c r="CA49" s="696"/>
      <c r="CB49" s="696"/>
      <c r="CC49" s="696"/>
      <c r="CD49" s="696"/>
      <c r="CE49" s="696"/>
      <c r="CF49" s="696"/>
      <c r="CG49" s="696"/>
      <c r="CH49" s="696"/>
      <c r="CI49" s="696"/>
      <c r="CJ49" s="696"/>
      <c r="CK49" s="696"/>
      <c r="CL49" s="696"/>
      <c r="CM49" s="696"/>
      <c r="CN49" s="696"/>
      <c r="CO49" s="696"/>
      <c r="CP49" s="696"/>
      <c r="CQ49" s="696"/>
      <c r="CR49" s="696"/>
      <c r="CS49" s="696"/>
      <c r="CT49" s="696"/>
      <c r="CU49" s="696"/>
      <c r="CV49" s="696"/>
      <c r="CW49" s="696"/>
      <c r="CX49" s="696"/>
      <c r="CY49" s="696"/>
      <c r="CZ49" s="696"/>
      <c r="DA49" s="696"/>
      <c r="DB49" s="696"/>
      <c r="DC49" s="696"/>
      <c r="DD49" s="696"/>
      <c r="DE49" s="696"/>
      <c r="DF49" s="696"/>
      <c r="DG49" s="696"/>
      <c r="DH49" s="696"/>
      <c r="DI49" s="696"/>
      <c r="DJ49" s="696"/>
      <c r="DK49" s="696"/>
      <c r="DL49" s="696"/>
      <c r="DM49" s="696"/>
      <c r="DN49" s="696"/>
      <c r="DO49" s="696"/>
      <c r="DP49" s="696"/>
      <c r="DQ49" s="696"/>
      <c r="DR49" s="696"/>
      <c r="DS49" s="696"/>
      <c r="DT49" s="696"/>
      <c r="DU49" s="696"/>
      <c r="DV49" s="696"/>
    </row>
    <row r="50" spans="1:126" s="692" customFormat="1" ht="20.25">
      <c r="A50" s="708" t="str">
        <f>State_Account_all!A50</f>
        <v>1/2.A Change in average size 1990-2000</v>
      </c>
      <c r="B50" s="770" t="str">
        <f>State_Account_all!B50</f>
        <v>ha/nb</v>
      </c>
      <c r="C50" s="697">
        <f>State_Account_all!AB50</f>
        <v>0</v>
      </c>
      <c r="D50" s="709">
        <f>State_Account_all!AC50</f>
        <v>0</v>
      </c>
      <c r="E50" s="710">
        <f>State_Account_all!AD50</f>
        <v>0</v>
      </c>
      <c r="F50" s="710">
        <f>State_Account_all!AE50</f>
        <v>0</v>
      </c>
      <c r="G50" s="710">
        <f>State_Account_all!AF50</f>
        <v>0</v>
      </c>
      <c r="H50" s="710">
        <f>State_Account_all!AG50</f>
        <v>0</v>
      </c>
      <c r="I50" s="710">
        <f>State_Account_all!AH50</f>
        <v>0</v>
      </c>
      <c r="J50" s="710">
        <f>State_Account_all!AI50</f>
        <v>0</v>
      </c>
      <c r="K50" s="710">
        <f>State_Account_all!AJ50</f>
        <v>0</v>
      </c>
      <c r="L50" s="711">
        <f>State_Account_all!BM50</f>
        <v>0</v>
      </c>
      <c r="N50" s="709"/>
      <c r="O50" s="697"/>
      <c r="P50" s="721" t="s">
        <v>440</v>
      </c>
      <c r="Q50" s="722"/>
      <c r="R50" s="723"/>
      <c r="S50" s="697"/>
      <c r="T50" s="697"/>
      <c r="U50" s="697"/>
      <c r="V50" s="697"/>
      <c r="W50" s="697"/>
      <c r="X50" s="697"/>
      <c r="Y50" s="697"/>
      <c r="Z50" s="697"/>
      <c r="AA50" s="697"/>
      <c r="AB50" s="697"/>
      <c r="AC50" s="697"/>
      <c r="AD50" s="697"/>
      <c r="AE50" s="697"/>
      <c r="AF50" s="697"/>
      <c r="AG50" s="697"/>
      <c r="AH50" s="697"/>
      <c r="AI50" s="697"/>
      <c r="AJ50" s="697"/>
      <c r="AK50" s="697"/>
      <c r="AL50" s="697"/>
      <c r="AM50" s="697"/>
      <c r="AN50" s="697"/>
      <c r="AO50" s="697"/>
      <c r="AP50" s="697"/>
      <c r="AQ50" s="697"/>
      <c r="AR50" s="697"/>
      <c r="AS50" s="697"/>
      <c r="AT50" s="697"/>
      <c r="AU50" s="697"/>
      <c r="AV50" s="697"/>
      <c r="AW50" s="697"/>
      <c r="AX50" s="697"/>
      <c r="AY50" s="697"/>
      <c r="AZ50" s="697"/>
      <c r="BA50" s="697"/>
      <c r="BB50" s="697"/>
      <c r="BC50" s="697"/>
      <c r="BD50" s="697"/>
      <c r="BE50" s="697"/>
      <c r="BF50" s="697"/>
      <c r="BG50" s="697"/>
      <c r="BH50" s="697"/>
      <c r="BI50" s="697"/>
      <c r="BJ50" s="697"/>
      <c r="BK50" s="697"/>
      <c r="BL50" s="697"/>
      <c r="BM50" s="697"/>
      <c r="BN50" s="697"/>
      <c r="BO50" s="697"/>
      <c r="BP50" s="697"/>
      <c r="BQ50" s="697"/>
      <c r="BR50" s="697"/>
      <c r="BS50" s="696"/>
      <c r="BT50" s="696"/>
      <c r="BU50" s="696"/>
      <c r="BV50" s="696"/>
      <c r="BW50" s="696"/>
      <c r="BX50" s="696"/>
      <c r="BY50" s="696"/>
      <c r="BZ50" s="696"/>
      <c r="CA50" s="696"/>
      <c r="CB50" s="696"/>
      <c r="CC50" s="696"/>
      <c r="CD50" s="696"/>
      <c r="CE50" s="696"/>
      <c r="CF50" s="696"/>
      <c r="CG50" s="696"/>
      <c r="CH50" s="696"/>
      <c r="CI50" s="696"/>
      <c r="CJ50" s="696"/>
      <c r="CK50" s="696"/>
      <c r="CL50" s="696"/>
      <c r="CM50" s="696"/>
      <c r="CN50" s="696"/>
      <c r="CO50" s="696"/>
      <c r="CP50" s="696"/>
      <c r="CQ50" s="696"/>
      <c r="CR50" s="696"/>
      <c r="CS50" s="696"/>
      <c r="CT50" s="696"/>
      <c r="CU50" s="696"/>
      <c r="CV50" s="696"/>
      <c r="CW50" s="696"/>
      <c r="CX50" s="696"/>
      <c r="CY50" s="696"/>
      <c r="CZ50" s="696"/>
      <c r="DA50" s="696"/>
      <c r="DB50" s="696"/>
      <c r="DC50" s="696"/>
      <c r="DD50" s="696"/>
      <c r="DE50" s="696"/>
      <c r="DF50" s="696"/>
      <c r="DG50" s="696"/>
      <c r="DH50" s="696"/>
      <c r="DI50" s="696"/>
      <c r="DJ50" s="696"/>
      <c r="DK50" s="696"/>
      <c r="DL50" s="696"/>
      <c r="DM50" s="696"/>
      <c r="DN50" s="696"/>
      <c r="DO50" s="696"/>
      <c r="DP50" s="696"/>
      <c r="DQ50" s="696"/>
      <c r="DR50" s="696"/>
      <c r="DS50" s="696"/>
      <c r="DT50" s="696"/>
      <c r="DU50" s="696"/>
      <c r="DV50" s="696"/>
    </row>
    <row r="51" spans="1:126" s="692" customFormat="1" ht="20.25">
      <c r="A51" s="708" t="str">
        <f>State_Account_all!A51</f>
        <v>1/2.B Change in average size 1990-2000</v>
      </c>
      <c r="B51" s="770" t="str">
        <f>State_Account_all!B51</f>
        <v>%</v>
      </c>
      <c r="C51" s="697">
        <f>State_Account_all!AB51</f>
        <v>0</v>
      </c>
      <c r="D51" s="709">
        <f>State_Account_all!AC51</f>
        <v>0</v>
      </c>
      <c r="E51" s="710">
        <f>State_Account_all!AD51</f>
        <v>0</v>
      </c>
      <c r="F51" s="710">
        <f>State_Account_all!AE51</f>
        <v>0</v>
      </c>
      <c r="G51" s="710">
        <f>State_Account_all!AF51</f>
        <v>0</v>
      </c>
      <c r="H51" s="710">
        <f>State_Account_all!AG51</f>
        <v>0</v>
      </c>
      <c r="I51" s="710">
        <f>State_Account_all!AH51</f>
        <v>0</v>
      </c>
      <c r="J51" s="710">
        <f>State_Account_all!AI51</f>
        <v>0</v>
      </c>
      <c r="K51" s="710">
        <f>State_Account_all!AJ51</f>
        <v>0</v>
      </c>
      <c r="L51" s="711">
        <f>State_Account_all!BM51</f>
        <v>0</v>
      </c>
      <c r="N51" s="709"/>
      <c r="O51" s="697"/>
      <c r="P51" s="724"/>
      <c r="Q51" s="725"/>
      <c r="R51" s="726"/>
      <c r="S51" s="697"/>
      <c r="T51" s="697"/>
      <c r="U51" s="697"/>
      <c r="V51" s="697"/>
      <c r="W51" s="697"/>
      <c r="X51" s="697"/>
      <c r="Y51" s="697"/>
      <c r="Z51" s="697"/>
      <c r="AA51" s="697"/>
      <c r="AB51" s="697"/>
      <c r="AC51" s="697"/>
      <c r="AD51" s="697"/>
      <c r="AE51" s="697"/>
      <c r="AF51" s="697"/>
      <c r="AG51" s="697"/>
      <c r="AH51" s="697"/>
      <c r="AI51" s="697"/>
      <c r="AJ51" s="697"/>
      <c r="AK51" s="697"/>
      <c r="AL51" s="697"/>
      <c r="AM51" s="697"/>
      <c r="AN51" s="697"/>
      <c r="AO51" s="697"/>
      <c r="AP51" s="697"/>
      <c r="AQ51" s="697"/>
      <c r="AR51" s="697"/>
      <c r="AS51" s="697"/>
      <c r="AT51" s="697"/>
      <c r="AU51" s="697"/>
      <c r="AV51" s="697"/>
      <c r="AW51" s="697"/>
      <c r="AX51" s="697"/>
      <c r="AY51" s="697"/>
      <c r="AZ51" s="697"/>
      <c r="BA51" s="697"/>
      <c r="BB51" s="697"/>
      <c r="BC51" s="697"/>
      <c r="BD51" s="697"/>
      <c r="BE51" s="697"/>
      <c r="BF51" s="697"/>
      <c r="BG51" s="697"/>
      <c r="BH51" s="697"/>
      <c r="BI51" s="697"/>
      <c r="BJ51" s="697"/>
      <c r="BK51" s="697"/>
      <c r="BL51" s="697"/>
      <c r="BM51" s="697"/>
      <c r="BN51" s="697"/>
      <c r="BO51" s="697"/>
      <c r="BP51" s="697"/>
      <c r="BQ51" s="697"/>
      <c r="BR51" s="697"/>
      <c r="BS51" s="696"/>
      <c r="BT51" s="696"/>
      <c r="BU51" s="696"/>
      <c r="BV51" s="696"/>
      <c r="BW51" s="696"/>
      <c r="BX51" s="696"/>
      <c r="BY51" s="696"/>
      <c r="BZ51" s="696"/>
      <c r="CA51" s="696"/>
      <c r="CB51" s="696"/>
      <c r="CC51" s="696"/>
      <c r="CD51" s="696"/>
      <c r="CE51" s="696"/>
      <c r="CF51" s="696"/>
      <c r="CG51" s="696"/>
      <c r="CH51" s="696"/>
      <c r="CI51" s="696"/>
      <c r="CJ51" s="696"/>
      <c r="CK51" s="696"/>
      <c r="CL51" s="696"/>
      <c r="CM51" s="696"/>
      <c r="CN51" s="696"/>
      <c r="CO51" s="696"/>
      <c r="CP51" s="696"/>
      <c r="CQ51" s="696"/>
      <c r="CR51" s="696"/>
      <c r="CS51" s="696"/>
      <c r="CT51" s="696"/>
      <c r="CU51" s="696"/>
      <c r="CV51" s="696"/>
      <c r="CW51" s="696"/>
      <c r="CX51" s="696"/>
      <c r="CY51" s="696"/>
      <c r="CZ51" s="696"/>
      <c r="DA51" s="696"/>
      <c r="DB51" s="696"/>
      <c r="DC51" s="696"/>
      <c r="DD51" s="696"/>
      <c r="DE51" s="696"/>
      <c r="DF51" s="696"/>
      <c r="DG51" s="696"/>
      <c r="DH51" s="696"/>
      <c r="DI51" s="696"/>
      <c r="DJ51" s="696"/>
      <c r="DK51" s="696"/>
      <c r="DL51" s="696"/>
      <c r="DM51" s="696"/>
      <c r="DN51" s="696"/>
      <c r="DO51" s="696"/>
      <c r="DP51" s="696"/>
      <c r="DQ51" s="696"/>
      <c r="DR51" s="696"/>
      <c r="DS51" s="696"/>
      <c r="DT51" s="696"/>
      <c r="DU51" s="696"/>
      <c r="DV51" s="696"/>
    </row>
    <row r="52" spans="1:126" s="669" customFormat="1" ht="40.5" customHeight="1">
      <c r="A52" s="664" t="str">
        <f>State_Account_all!A52</f>
        <v>STABILITY OF PATTERNS &amp; SUBSTRATES</v>
      </c>
      <c r="B52" s="765">
        <f>State_Account_all!B52</f>
        <v>0</v>
      </c>
      <c r="C52" s="665">
        <f>State_Account_all!AB52</f>
        <v>0</v>
      </c>
      <c r="D52" s="666">
        <f>State_Account_all!AC52</f>
        <v>0</v>
      </c>
      <c r="E52" s="667">
        <f>State_Account_all!AD52</f>
        <v>0</v>
      </c>
      <c r="F52" s="666">
        <f>State_Account_all!AE52</f>
        <v>0</v>
      </c>
      <c r="G52" s="666">
        <f>State_Account_all!AF52</f>
        <v>0</v>
      </c>
      <c r="H52" s="667">
        <f>State_Account_all!AG52</f>
        <v>0</v>
      </c>
      <c r="I52" s="668">
        <f>State_Account_all!AH52</f>
        <v>0</v>
      </c>
      <c r="J52" s="666">
        <f>State_Account_all!AI52</f>
        <v>0</v>
      </c>
      <c r="K52" s="666">
        <f>State_Account_all!AJ52</f>
        <v>0</v>
      </c>
      <c r="L52" s="666">
        <f>State_Account_all!BM52</f>
        <v>0</v>
      </c>
      <c r="N52" s="666"/>
      <c r="O52" s="670"/>
      <c r="P52" s="671"/>
      <c r="Q52" s="671"/>
      <c r="R52" s="670"/>
      <c r="S52" s="672"/>
      <c r="T52" s="673"/>
      <c r="U52" s="672"/>
      <c r="V52" s="672"/>
      <c r="W52" s="672"/>
      <c r="X52" s="673"/>
      <c r="Y52" s="672"/>
      <c r="Z52" s="674"/>
      <c r="AA52" s="672"/>
      <c r="AB52" s="675"/>
      <c r="AC52" s="672"/>
      <c r="AD52" s="672"/>
      <c r="AE52" s="672"/>
      <c r="AF52" s="672"/>
      <c r="AG52" s="672"/>
      <c r="AH52" s="672"/>
      <c r="AI52" s="672"/>
      <c r="AJ52" s="672"/>
      <c r="AK52" s="675"/>
      <c r="AL52" s="672"/>
      <c r="AM52" s="672"/>
      <c r="AN52" s="672"/>
      <c r="AO52" s="672"/>
      <c r="AP52" s="672"/>
      <c r="AQ52" s="672"/>
      <c r="AR52" s="675"/>
      <c r="AS52" s="672"/>
      <c r="AT52" s="672"/>
      <c r="AU52" s="672"/>
      <c r="AV52" s="675"/>
      <c r="AW52" s="672"/>
      <c r="AX52" s="675"/>
      <c r="AY52" s="672"/>
      <c r="AZ52" s="672"/>
      <c r="BA52" s="676"/>
      <c r="BB52" s="672"/>
      <c r="BC52" s="672"/>
      <c r="BD52" s="672"/>
      <c r="BE52" s="672"/>
      <c r="BF52" s="676"/>
      <c r="BG52" s="672"/>
      <c r="BH52" s="672"/>
      <c r="BI52" s="672"/>
      <c r="BJ52" s="672"/>
      <c r="BK52" s="672"/>
      <c r="BL52" s="672"/>
      <c r="BM52" s="677"/>
      <c r="BN52" s="678"/>
      <c r="BO52" s="678"/>
      <c r="BP52" s="678"/>
      <c r="BQ52" s="678"/>
      <c r="BR52" s="678"/>
      <c r="BS52" s="678"/>
      <c r="BT52" s="678"/>
      <c r="BU52" s="678"/>
      <c r="BV52" s="678"/>
      <c r="BW52" s="678"/>
      <c r="BX52" s="678"/>
      <c r="BY52" s="678"/>
      <c r="BZ52" s="678"/>
      <c r="CA52" s="678"/>
      <c r="CB52" s="678"/>
      <c r="CC52" s="678"/>
      <c r="CD52" s="678"/>
      <c r="CE52" s="678"/>
      <c r="CF52" s="678"/>
      <c r="CG52" s="678"/>
      <c r="CH52" s="678"/>
      <c r="CI52" s="678"/>
      <c r="CJ52" s="678"/>
      <c r="CK52" s="678"/>
      <c r="CL52" s="678"/>
      <c r="CM52" s="678"/>
      <c r="CN52" s="678"/>
      <c r="CO52" s="678"/>
      <c r="CP52" s="678"/>
      <c r="CQ52" s="678"/>
      <c r="CR52" s="678"/>
      <c r="CS52" s="678"/>
      <c r="CT52" s="678"/>
      <c r="CU52" s="678"/>
      <c r="CV52" s="678"/>
      <c r="CW52" s="678"/>
      <c r="CX52" s="678"/>
      <c r="CY52" s="678"/>
      <c r="CZ52" s="678"/>
      <c r="DA52" s="678"/>
      <c r="DB52" s="678"/>
      <c r="DC52" s="678"/>
      <c r="DD52" s="678"/>
      <c r="DE52" s="678"/>
      <c r="DF52" s="678"/>
      <c r="DG52" s="678"/>
      <c r="DH52" s="678"/>
      <c r="DI52" s="678"/>
      <c r="DJ52" s="678"/>
      <c r="DK52" s="678"/>
      <c r="DL52" s="678"/>
      <c r="DM52" s="678"/>
      <c r="DN52" s="678"/>
      <c r="DO52" s="678"/>
      <c r="DP52" s="678"/>
      <c r="DQ52" s="678"/>
      <c r="DR52" s="678"/>
      <c r="DS52" s="678"/>
      <c r="DT52" s="678"/>
      <c r="DU52" s="678"/>
      <c r="DV52" s="678"/>
    </row>
    <row r="53" spans="1:126" s="669" customFormat="1" ht="32.25" customHeight="1">
      <c r="A53" s="679" t="str">
        <f>State_Account_all!A53</f>
        <v>3. Fragmentation</v>
      </c>
      <c r="B53" s="766">
        <f>State_Account_all!B53</f>
        <v>0</v>
      </c>
      <c r="C53" s="680">
        <f>State_Account_all!AB53</f>
        <v>0</v>
      </c>
      <c r="D53" s="666">
        <f>State_Account_all!AC53</f>
        <v>0</v>
      </c>
      <c r="E53" s="681">
        <f>State_Account_all!AD53</f>
        <v>0</v>
      </c>
      <c r="F53" s="666">
        <f>State_Account_all!AE53</f>
        <v>0</v>
      </c>
      <c r="G53" s="666">
        <f>State_Account_all!AF53</f>
        <v>0</v>
      </c>
      <c r="H53" s="682">
        <f>State_Account_all!AG53</f>
        <v>0</v>
      </c>
      <c r="I53" s="681">
        <f>State_Account_all!AH53</f>
        <v>0</v>
      </c>
      <c r="J53" s="666">
        <f>State_Account_all!AI53</f>
        <v>0</v>
      </c>
      <c r="K53" s="666">
        <f>State_Account_all!AJ53</f>
        <v>0</v>
      </c>
      <c r="L53" s="666">
        <f>State_Account_all!BM53</f>
        <v>0</v>
      </c>
      <c r="N53" s="666"/>
      <c r="O53" s="680"/>
      <c r="P53" s="671"/>
      <c r="Q53" s="671"/>
      <c r="R53" s="683"/>
      <c r="S53" s="672"/>
      <c r="T53" s="680"/>
      <c r="U53" s="672"/>
      <c r="V53" s="672"/>
      <c r="W53" s="672"/>
      <c r="X53" s="680"/>
      <c r="Y53" s="672"/>
      <c r="Z53" s="680"/>
      <c r="AA53" s="672"/>
      <c r="AB53" s="680"/>
      <c r="AC53" s="672"/>
      <c r="AD53" s="672"/>
      <c r="AE53" s="672"/>
      <c r="AF53" s="672"/>
      <c r="AG53" s="672"/>
      <c r="AH53" s="672"/>
      <c r="AI53" s="672"/>
      <c r="AJ53" s="672"/>
      <c r="AK53" s="680"/>
      <c r="AL53" s="672"/>
      <c r="AM53" s="672"/>
      <c r="AN53" s="672"/>
      <c r="AO53" s="672"/>
      <c r="AP53" s="672"/>
      <c r="AQ53" s="672"/>
      <c r="AR53" s="680"/>
      <c r="AS53" s="672"/>
      <c r="AT53" s="672"/>
      <c r="AU53" s="672"/>
      <c r="AV53" s="680"/>
      <c r="AW53" s="672"/>
      <c r="AX53" s="680"/>
      <c r="AY53" s="672"/>
      <c r="AZ53" s="672"/>
      <c r="BA53" s="680"/>
      <c r="BB53" s="672"/>
      <c r="BC53" s="672"/>
      <c r="BD53" s="672"/>
      <c r="BE53" s="672"/>
      <c r="BF53" s="684"/>
      <c r="BG53" s="672"/>
      <c r="BH53" s="672"/>
      <c r="BI53" s="672"/>
      <c r="BJ53" s="672"/>
      <c r="BK53" s="672"/>
      <c r="BL53" s="672"/>
      <c r="BM53" s="678"/>
      <c r="BN53" s="678"/>
      <c r="BO53" s="678"/>
      <c r="BP53" s="678"/>
      <c r="BQ53" s="678"/>
      <c r="BR53" s="678"/>
      <c r="BS53" s="678"/>
      <c r="BT53" s="678"/>
      <c r="BU53" s="678"/>
      <c r="BV53" s="678"/>
      <c r="BW53" s="678"/>
      <c r="BX53" s="678"/>
      <c r="BY53" s="678"/>
      <c r="BZ53" s="678"/>
      <c r="CA53" s="678"/>
      <c r="CB53" s="678"/>
      <c r="CC53" s="678"/>
      <c r="CD53" s="678"/>
      <c r="CE53" s="678"/>
      <c r="CF53" s="678"/>
      <c r="CG53" s="678"/>
      <c r="CH53" s="678"/>
      <c r="CI53" s="678"/>
      <c r="CJ53" s="678"/>
      <c r="CK53" s="678"/>
      <c r="CL53" s="678"/>
      <c r="CM53" s="678"/>
      <c r="CN53" s="678"/>
      <c r="CO53" s="678"/>
      <c r="CP53" s="678"/>
      <c r="CQ53" s="678"/>
      <c r="CR53" s="678"/>
      <c r="CS53" s="678"/>
      <c r="CT53" s="678"/>
      <c r="CU53" s="678"/>
      <c r="CV53" s="678"/>
      <c r="CW53" s="678"/>
      <c r="CX53" s="678"/>
      <c r="CY53" s="678"/>
      <c r="CZ53" s="678"/>
      <c r="DA53" s="678"/>
      <c r="DB53" s="678"/>
      <c r="DC53" s="678"/>
      <c r="DD53" s="678"/>
      <c r="DE53" s="678"/>
      <c r="DF53" s="678"/>
      <c r="DG53" s="678"/>
      <c r="DH53" s="678"/>
      <c r="DI53" s="678"/>
      <c r="DJ53" s="678"/>
      <c r="DK53" s="678"/>
      <c r="DL53" s="678"/>
      <c r="DM53" s="678"/>
      <c r="DN53" s="678"/>
      <c r="DO53" s="678"/>
      <c r="DP53" s="678"/>
      <c r="DQ53" s="678"/>
      <c r="DR53" s="678"/>
      <c r="DS53" s="678"/>
      <c r="DT53" s="678"/>
      <c r="DU53" s="678"/>
      <c r="DV53" s="678"/>
    </row>
    <row r="54" spans="1:126" s="692" customFormat="1" ht="46.5">
      <c r="A54" s="685" t="str">
        <f>State_Account_all!A54</f>
        <v>Fragmentation index 1990</v>
      </c>
      <c r="B54" s="767" t="str">
        <f>State_Account_all!B54</f>
        <v> ha weighted by coefficient</v>
      </c>
      <c r="C54" s="686">
        <f>State_Account_all!AB54</f>
        <v>0</v>
      </c>
      <c r="D54" s="687">
        <f>State_Account_all!AC54</f>
        <v>0</v>
      </c>
      <c r="E54" s="727">
        <f>State_Account_all!AD54</f>
        <v>0</v>
      </c>
      <c r="F54" s="689">
        <f>State_Account_all!AE54</f>
        <v>0</v>
      </c>
      <c r="G54" s="689">
        <f>State_Account_all!AF54</f>
        <v>0</v>
      </c>
      <c r="H54" s="690">
        <f>State_Account_all!AG54</f>
        <v>0</v>
      </c>
      <c r="I54" s="688">
        <f>State_Account_all!AH54</f>
        <v>0</v>
      </c>
      <c r="J54" s="689">
        <f>State_Account_all!AI54</f>
        <v>0</v>
      </c>
      <c r="K54" s="689">
        <f>State_Account_all!AJ54</f>
        <v>0</v>
      </c>
      <c r="L54" s="691">
        <f>State_Account_all!BM54</f>
        <v>0</v>
      </c>
      <c r="N54" s="687"/>
      <c r="O54" s="686"/>
      <c r="P54" s="693" t="s">
        <v>441</v>
      </c>
      <c r="Q54" s="694"/>
      <c r="R54" s="695"/>
      <c r="S54" s="696"/>
      <c r="T54" s="686"/>
      <c r="U54" s="696"/>
      <c r="V54" s="696"/>
      <c r="W54" s="696"/>
      <c r="X54" s="686"/>
      <c r="Y54" s="696"/>
      <c r="Z54" s="686"/>
      <c r="AA54" s="696"/>
      <c r="AB54" s="686"/>
      <c r="AC54" s="696"/>
      <c r="AD54" s="696"/>
      <c r="AE54" s="696"/>
      <c r="AF54" s="696"/>
      <c r="AG54" s="696"/>
      <c r="AH54" s="696"/>
      <c r="AI54" s="696"/>
      <c r="AJ54" s="696"/>
      <c r="AK54" s="686"/>
      <c r="AL54" s="696"/>
      <c r="AM54" s="696"/>
      <c r="AN54" s="696"/>
      <c r="AO54" s="696"/>
      <c r="AP54" s="696"/>
      <c r="AQ54" s="696"/>
      <c r="AR54" s="686"/>
      <c r="AS54" s="696"/>
      <c r="AT54" s="696"/>
      <c r="AU54" s="696"/>
      <c r="AV54" s="686"/>
      <c r="AW54" s="696"/>
      <c r="AX54" s="686"/>
      <c r="AY54" s="696"/>
      <c r="AZ54" s="696"/>
      <c r="BA54" s="686"/>
      <c r="BB54" s="696"/>
      <c r="BC54" s="696"/>
      <c r="BD54" s="696"/>
      <c r="BE54" s="696"/>
      <c r="BF54" s="697"/>
      <c r="BG54" s="696"/>
      <c r="BH54" s="696"/>
      <c r="BI54" s="696"/>
      <c r="BJ54" s="696"/>
      <c r="BK54" s="696"/>
      <c r="BL54" s="696"/>
      <c r="BM54" s="696"/>
      <c r="BN54" s="696"/>
      <c r="BO54" s="696"/>
      <c r="BP54" s="696"/>
      <c r="BQ54" s="696"/>
      <c r="BR54" s="696"/>
      <c r="BS54" s="696"/>
      <c r="BT54" s="696"/>
      <c r="BU54" s="696"/>
      <c r="BV54" s="696"/>
      <c r="BW54" s="696"/>
      <c r="BX54" s="696"/>
      <c r="BY54" s="696"/>
      <c r="BZ54" s="696"/>
      <c r="CA54" s="696"/>
      <c r="CB54" s="696"/>
      <c r="CC54" s="696"/>
      <c r="CD54" s="696"/>
      <c r="CE54" s="696"/>
      <c r="CF54" s="696"/>
      <c r="CG54" s="696"/>
      <c r="CH54" s="696"/>
      <c r="CI54" s="696"/>
      <c r="CJ54" s="696"/>
      <c r="CK54" s="696"/>
      <c r="CL54" s="696"/>
      <c r="CM54" s="696"/>
      <c r="CN54" s="696"/>
      <c r="CO54" s="696"/>
      <c r="CP54" s="696"/>
      <c r="CQ54" s="696"/>
      <c r="CR54" s="696"/>
      <c r="CS54" s="696"/>
      <c r="CT54" s="696"/>
      <c r="CU54" s="696"/>
      <c r="CV54" s="696"/>
      <c r="CW54" s="696"/>
      <c r="CX54" s="696"/>
      <c r="CY54" s="696"/>
      <c r="CZ54" s="696"/>
      <c r="DA54" s="696"/>
      <c r="DB54" s="696"/>
      <c r="DC54" s="696"/>
      <c r="DD54" s="696"/>
      <c r="DE54" s="696"/>
      <c r="DF54" s="696"/>
      <c r="DG54" s="696"/>
      <c r="DH54" s="696"/>
      <c r="DI54" s="696"/>
      <c r="DJ54" s="696"/>
      <c r="DK54" s="696"/>
      <c r="DL54" s="696"/>
      <c r="DM54" s="696"/>
      <c r="DN54" s="696"/>
      <c r="DO54" s="696"/>
      <c r="DP54" s="696"/>
      <c r="DQ54" s="696"/>
      <c r="DR54" s="696"/>
      <c r="DS54" s="696"/>
      <c r="DT54" s="696"/>
      <c r="DU54" s="696"/>
      <c r="DV54" s="696"/>
    </row>
    <row r="55" spans="1:126" s="692" customFormat="1" ht="15.75" customHeight="1">
      <c r="A55" s="698" t="str">
        <f>State_Account_all!A55</f>
        <v>Distribution of surfaces, in ha</v>
      </c>
      <c r="B55" s="769" t="str">
        <f>State_Account_all!B55</f>
        <v>&lt;60%</v>
      </c>
      <c r="C55" s="686">
        <f>State_Account_all!AB55</f>
        <v>0</v>
      </c>
      <c r="D55" s="704">
        <f>State_Account_all!AC55</f>
        <v>0</v>
      </c>
      <c r="E55" s="728">
        <f>State_Account_all!AD55</f>
        <v>0</v>
      </c>
      <c r="F55" s="692">
        <f>State_Account_all!AE55</f>
        <v>0</v>
      </c>
      <c r="G55" s="692">
        <f>State_Account_all!AF55</f>
        <v>0</v>
      </c>
      <c r="H55" s="706">
        <f>State_Account_all!AG55</f>
        <v>0</v>
      </c>
      <c r="I55" s="705">
        <f>State_Account_all!AH55</f>
        <v>0</v>
      </c>
      <c r="J55" s="692">
        <f>State_Account_all!AI55</f>
        <v>0</v>
      </c>
      <c r="K55" s="692">
        <f>State_Account_all!AJ55</f>
        <v>0</v>
      </c>
      <c r="L55" s="707">
        <f>State_Account_all!BM55</f>
        <v>0</v>
      </c>
      <c r="N55" s="704"/>
      <c r="O55" s="686"/>
      <c r="P55" s="701"/>
      <c r="Q55" s="702"/>
      <c r="R55" s="703"/>
      <c r="S55" s="696"/>
      <c r="T55" s="686"/>
      <c r="U55" s="696"/>
      <c r="V55" s="696"/>
      <c r="W55" s="696"/>
      <c r="X55" s="686"/>
      <c r="Y55" s="696"/>
      <c r="Z55" s="686"/>
      <c r="AA55" s="696"/>
      <c r="AB55" s="686"/>
      <c r="AC55" s="696"/>
      <c r="AD55" s="696"/>
      <c r="AE55" s="696"/>
      <c r="AF55" s="696"/>
      <c r="AG55" s="696"/>
      <c r="AH55" s="696"/>
      <c r="AI55" s="696"/>
      <c r="AJ55" s="696"/>
      <c r="AK55" s="686"/>
      <c r="AL55" s="696"/>
      <c r="AM55" s="696"/>
      <c r="AN55" s="696"/>
      <c r="AO55" s="696"/>
      <c r="AP55" s="696"/>
      <c r="AQ55" s="696"/>
      <c r="AR55" s="686"/>
      <c r="AS55" s="696"/>
      <c r="AT55" s="696"/>
      <c r="AU55" s="696"/>
      <c r="AV55" s="686"/>
      <c r="AW55" s="696"/>
      <c r="AX55" s="686"/>
      <c r="AY55" s="696"/>
      <c r="AZ55" s="696"/>
      <c r="BA55" s="686"/>
      <c r="BB55" s="696"/>
      <c r="BC55" s="696"/>
      <c r="BD55" s="696"/>
      <c r="BE55" s="696"/>
      <c r="BF55" s="697"/>
      <c r="BG55" s="696"/>
      <c r="BH55" s="696"/>
      <c r="BI55" s="696"/>
      <c r="BJ55" s="696"/>
      <c r="BK55" s="696"/>
      <c r="BL55" s="696"/>
      <c r="BM55" s="696"/>
      <c r="BN55" s="696"/>
      <c r="BO55" s="696"/>
      <c r="BP55" s="696"/>
      <c r="BQ55" s="696"/>
      <c r="BR55" s="696"/>
      <c r="BS55" s="696"/>
      <c r="BT55" s="696"/>
      <c r="BU55" s="696"/>
      <c r="BV55" s="696"/>
      <c r="BW55" s="696"/>
      <c r="BX55" s="696"/>
      <c r="BY55" s="696"/>
      <c r="BZ55" s="696"/>
      <c r="CA55" s="696"/>
      <c r="CB55" s="696"/>
      <c r="CC55" s="696"/>
      <c r="CD55" s="696"/>
      <c r="CE55" s="696"/>
      <c r="CF55" s="696"/>
      <c r="CG55" s="696"/>
      <c r="CH55" s="696"/>
      <c r="CI55" s="696"/>
      <c r="CJ55" s="696"/>
      <c r="CK55" s="696"/>
      <c r="CL55" s="696"/>
      <c r="CM55" s="696"/>
      <c r="CN55" s="696"/>
      <c r="CO55" s="696"/>
      <c r="CP55" s="696"/>
      <c r="CQ55" s="696"/>
      <c r="CR55" s="696"/>
      <c r="CS55" s="696"/>
      <c r="CT55" s="696"/>
      <c r="CU55" s="696"/>
      <c r="CV55" s="696"/>
      <c r="CW55" s="696"/>
      <c r="CX55" s="696"/>
      <c r="CY55" s="696"/>
      <c r="CZ55" s="696"/>
      <c r="DA55" s="696"/>
      <c r="DB55" s="696"/>
      <c r="DC55" s="696"/>
      <c r="DD55" s="696"/>
      <c r="DE55" s="696"/>
      <c r="DF55" s="696"/>
      <c r="DG55" s="696"/>
      <c r="DH55" s="696"/>
      <c r="DI55" s="696"/>
      <c r="DJ55" s="696"/>
      <c r="DK55" s="696"/>
      <c r="DL55" s="696"/>
      <c r="DM55" s="696"/>
      <c r="DN55" s="696"/>
      <c r="DO55" s="696"/>
      <c r="DP55" s="696"/>
      <c r="DQ55" s="696"/>
      <c r="DR55" s="696"/>
      <c r="DS55" s="696"/>
      <c r="DT55" s="696"/>
      <c r="DU55" s="696"/>
      <c r="DV55" s="696"/>
    </row>
    <row r="56" spans="1:126" s="692" customFormat="1" ht="15.75" customHeight="1">
      <c r="A56" s="698">
        <f>State_Account_all!A56</f>
        <v>0</v>
      </c>
      <c r="B56" s="769" t="str">
        <f>State_Account_all!B56</f>
        <v>60%&lt;, &lt;80%</v>
      </c>
      <c r="C56" s="686">
        <f>State_Account_all!AB56</f>
        <v>0</v>
      </c>
      <c r="D56" s="704">
        <f>State_Account_all!AC56</f>
        <v>0</v>
      </c>
      <c r="E56" s="728">
        <f>State_Account_all!AD56</f>
        <v>0</v>
      </c>
      <c r="F56" s="692">
        <f>State_Account_all!AE56</f>
        <v>0</v>
      </c>
      <c r="G56" s="692">
        <f>State_Account_all!AF56</f>
        <v>0</v>
      </c>
      <c r="H56" s="706">
        <f>State_Account_all!AG56</f>
        <v>0</v>
      </c>
      <c r="I56" s="705">
        <f>State_Account_all!AH56</f>
        <v>0</v>
      </c>
      <c r="J56" s="692">
        <f>State_Account_all!AI56</f>
        <v>0</v>
      </c>
      <c r="K56" s="692">
        <f>State_Account_all!AJ56</f>
        <v>0</v>
      </c>
      <c r="L56" s="707">
        <f>State_Account_all!BM56</f>
        <v>0</v>
      </c>
      <c r="N56" s="704"/>
      <c r="O56" s="686"/>
      <c r="P56" s="701"/>
      <c r="Q56" s="702"/>
      <c r="R56" s="703"/>
      <c r="S56" s="696"/>
      <c r="T56" s="686"/>
      <c r="U56" s="696"/>
      <c r="V56" s="696"/>
      <c r="W56" s="696"/>
      <c r="X56" s="686"/>
      <c r="Y56" s="696"/>
      <c r="Z56" s="686"/>
      <c r="AA56" s="696"/>
      <c r="AB56" s="686"/>
      <c r="AC56" s="696"/>
      <c r="AD56" s="696"/>
      <c r="AE56" s="696"/>
      <c r="AF56" s="696"/>
      <c r="AG56" s="696"/>
      <c r="AH56" s="696"/>
      <c r="AI56" s="696"/>
      <c r="AJ56" s="696"/>
      <c r="AK56" s="686"/>
      <c r="AL56" s="696"/>
      <c r="AM56" s="696"/>
      <c r="AN56" s="696"/>
      <c r="AO56" s="696"/>
      <c r="AP56" s="696"/>
      <c r="AQ56" s="696"/>
      <c r="AR56" s="686"/>
      <c r="AS56" s="696"/>
      <c r="AT56" s="696"/>
      <c r="AU56" s="696"/>
      <c r="AV56" s="686"/>
      <c r="AW56" s="696"/>
      <c r="AX56" s="686"/>
      <c r="AY56" s="696"/>
      <c r="AZ56" s="696"/>
      <c r="BA56" s="686"/>
      <c r="BB56" s="696"/>
      <c r="BC56" s="696"/>
      <c r="BD56" s="696"/>
      <c r="BE56" s="696"/>
      <c r="BF56" s="697"/>
      <c r="BG56" s="696"/>
      <c r="BH56" s="696"/>
      <c r="BI56" s="696"/>
      <c r="BJ56" s="696"/>
      <c r="BK56" s="696"/>
      <c r="BL56" s="696"/>
      <c r="BM56" s="696"/>
      <c r="BN56" s="696"/>
      <c r="BO56" s="696"/>
      <c r="BP56" s="696"/>
      <c r="BQ56" s="696"/>
      <c r="BR56" s="696"/>
      <c r="BS56" s="696"/>
      <c r="BT56" s="696"/>
      <c r="BU56" s="696"/>
      <c r="BV56" s="696"/>
      <c r="BW56" s="696"/>
      <c r="BX56" s="696"/>
      <c r="BY56" s="696"/>
      <c r="BZ56" s="696"/>
      <c r="CA56" s="696"/>
      <c r="CB56" s="696"/>
      <c r="CC56" s="696"/>
      <c r="CD56" s="696"/>
      <c r="CE56" s="696"/>
      <c r="CF56" s="696"/>
      <c r="CG56" s="696"/>
      <c r="CH56" s="696"/>
      <c r="CI56" s="696"/>
      <c r="CJ56" s="696"/>
      <c r="CK56" s="696"/>
      <c r="CL56" s="696"/>
      <c r="CM56" s="696"/>
      <c r="CN56" s="696"/>
      <c r="CO56" s="696"/>
      <c r="CP56" s="696"/>
      <c r="CQ56" s="696"/>
      <c r="CR56" s="696"/>
      <c r="CS56" s="696"/>
      <c r="CT56" s="696"/>
      <c r="CU56" s="696"/>
      <c r="CV56" s="696"/>
      <c r="CW56" s="696"/>
      <c r="CX56" s="696"/>
      <c r="CY56" s="696"/>
      <c r="CZ56" s="696"/>
      <c r="DA56" s="696"/>
      <c r="DB56" s="696"/>
      <c r="DC56" s="696"/>
      <c r="DD56" s="696"/>
      <c r="DE56" s="696"/>
      <c r="DF56" s="696"/>
      <c r="DG56" s="696"/>
      <c r="DH56" s="696"/>
      <c r="DI56" s="696"/>
      <c r="DJ56" s="696"/>
      <c r="DK56" s="696"/>
      <c r="DL56" s="696"/>
      <c r="DM56" s="696"/>
      <c r="DN56" s="696"/>
      <c r="DO56" s="696"/>
      <c r="DP56" s="696"/>
      <c r="DQ56" s="696"/>
      <c r="DR56" s="696"/>
      <c r="DS56" s="696"/>
      <c r="DT56" s="696"/>
      <c r="DU56" s="696"/>
      <c r="DV56" s="696"/>
    </row>
    <row r="57" spans="1:126" s="692" customFormat="1" ht="15.75" customHeight="1">
      <c r="A57" s="712">
        <f>State_Account_all!A57</f>
        <v>0</v>
      </c>
      <c r="B57" s="771" t="str">
        <f>State_Account_all!B57</f>
        <v>&lt;80%</v>
      </c>
      <c r="C57" s="686">
        <f>State_Account_all!AB57</f>
        <v>0</v>
      </c>
      <c r="D57" s="704">
        <f>State_Account_all!AC57</f>
        <v>0</v>
      </c>
      <c r="E57" s="728">
        <f>State_Account_all!AD57</f>
        <v>0</v>
      </c>
      <c r="F57" s="692">
        <f>State_Account_all!AE57</f>
        <v>0</v>
      </c>
      <c r="G57" s="692">
        <f>State_Account_all!AF57</f>
        <v>0</v>
      </c>
      <c r="H57" s="706">
        <f>State_Account_all!AG57</f>
        <v>0</v>
      </c>
      <c r="I57" s="705">
        <f>State_Account_all!AH57</f>
        <v>0</v>
      </c>
      <c r="J57" s="692">
        <f>State_Account_all!AI57</f>
        <v>0</v>
      </c>
      <c r="K57" s="692">
        <f>State_Account_all!AJ57</f>
        <v>0</v>
      </c>
      <c r="L57" s="707">
        <f>State_Account_all!BM57</f>
        <v>0</v>
      </c>
      <c r="N57" s="704"/>
      <c r="O57" s="686"/>
      <c r="P57" s="701"/>
      <c r="Q57" s="702"/>
      <c r="R57" s="703"/>
      <c r="S57" s="696"/>
      <c r="T57" s="686"/>
      <c r="U57" s="696"/>
      <c r="V57" s="696"/>
      <c r="W57" s="696"/>
      <c r="X57" s="686"/>
      <c r="Y57" s="696"/>
      <c r="Z57" s="686"/>
      <c r="AA57" s="696"/>
      <c r="AB57" s="686"/>
      <c r="AC57" s="696"/>
      <c r="AD57" s="696"/>
      <c r="AE57" s="696"/>
      <c r="AF57" s="696"/>
      <c r="AG57" s="696"/>
      <c r="AH57" s="696"/>
      <c r="AI57" s="696"/>
      <c r="AJ57" s="696"/>
      <c r="AK57" s="686"/>
      <c r="AL57" s="696"/>
      <c r="AM57" s="696"/>
      <c r="AN57" s="696"/>
      <c r="AO57" s="696"/>
      <c r="AP57" s="696"/>
      <c r="AQ57" s="696"/>
      <c r="AR57" s="686"/>
      <c r="AS57" s="696"/>
      <c r="AT57" s="696"/>
      <c r="AU57" s="696"/>
      <c r="AV57" s="686"/>
      <c r="AW57" s="696"/>
      <c r="AX57" s="686"/>
      <c r="AY57" s="696"/>
      <c r="AZ57" s="696"/>
      <c r="BA57" s="686"/>
      <c r="BB57" s="696"/>
      <c r="BC57" s="696"/>
      <c r="BD57" s="696"/>
      <c r="BE57" s="696"/>
      <c r="BF57" s="697"/>
      <c r="BG57" s="696"/>
      <c r="BH57" s="696"/>
      <c r="BI57" s="696"/>
      <c r="BJ57" s="696"/>
      <c r="BK57" s="696"/>
      <c r="BL57" s="696"/>
      <c r="BM57" s="696"/>
      <c r="BN57" s="696"/>
      <c r="BO57" s="696"/>
      <c r="BP57" s="696"/>
      <c r="BQ57" s="696"/>
      <c r="BR57" s="696"/>
      <c r="BS57" s="696"/>
      <c r="BT57" s="696"/>
      <c r="BU57" s="696"/>
      <c r="BV57" s="696"/>
      <c r="BW57" s="696"/>
      <c r="BX57" s="696"/>
      <c r="BY57" s="696"/>
      <c r="BZ57" s="696"/>
      <c r="CA57" s="696"/>
      <c r="CB57" s="696"/>
      <c r="CC57" s="696"/>
      <c r="CD57" s="696"/>
      <c r="CE57" s="696"/>
      <c r="CF57" s="696"/>
      <c r="CG57" s="696"/>
      <c r="CH57" s="696"/>
      <c r="CI57" s="696"/>
      <c r="CJ57" s="696"/>
      <c r="CK57" s="696"/>
      <c r="CL57" s="696"/>
      <c r="CM57" s="696"/>
      <c r="CN57" s="696"/>
      <c r="CO57" s="696"/>
      <c r="CP57" s="696"/>
      <c r="CQ57" s="696"/>
      <c r="CR57" s="696"/>
      <c r="CS57" s="696"/>
      <c r="CT57" s="696"/>
      <c r="CU57" s="696"/>
      <c r="CV57" s="696"/>
      <c r="CW57" s="696"/>
      <c r="CX57" s="696"/>
      <c r="CY57" s="696"/>
      <c r="CZ57" s="696"/>
      <c r="DA57" s="696"/>
      <c r="DB57" s="696"/>
      <c r="DC57" s="696"/>
      <c r="DD57" s="696"/>
      <c r="DE57" s="696"/>
      <c r="DF57" s="696"/>
      <c r="DG57" s="696"/>
      <c r="DH57" s="696"/>
      <c r="DI57" s="696"/>
      <c r="DJ57" s="696"/>
      <c r="DK57" s="696"/>
      <c r="DL57" s="696"/>
      <c r="DM57" s="696"/>
      <c r="DN57" s="696"/>
      <c r="DO57" s="696"/>
      <c r="DP57" s="696"/>
      <c r="DQ57" s="696"/>
      <c r="DR57" s="696"/>
      <c r="DS57" s="696"/>
      <c r="DT57" s="696"/>
      <c r="DU57" s="696"/>
      <c r="DV57" s="696"/>
    </row>
    <row r="58" spans="1:126" s="692" customFormat="1" ht="46.5">
      <c r="A58" s="685" t="str">
        <f>State_Account_all!A58</f>
        <v>Fragmentation index 2000</v>
      </c>
      <c r="B58" s="767" t="str">
        <f>State_Account_all!B58</f>
        <v>ha weighted by coefficient</v>
      </c>
      <c r="C58" s="686">
        <f>State_Account_all!AB58</f>
        <v>0</v>
      </c>
      <c r="D58" s="687">
        <f>State_Account_all!AC58</f>
        <v>0</v>
      </c>
      <c r="E58" s="727">
        <f>State_Account_all!AD58</f>
        <v>0</v>
      </c>
      <c r="F58" s="689">
        <f>State_Account_all!AE58</f>
        <v>0</v>
      </c>
      <c r="G58" s="689">
        <f>State_Account_all!AF58</f>
        <v>0</v>
      </c>
      <c r="H58" s="690">
        <f>State_Account_all!AG58</f>
        <v>0</v>
      </c>
      <c r="I58" s="688">
        <f>State_Account_all!AH58</f>
        <v>0</v>
      </c>
      <c r="J58" s="689">
        <f>State_Account_all!AI58</f>
        <v>0</v>
      </c>
      <c r="K58" s="689">
        <f>State_Account_all!AJ58</f>
        <v>0</v>
      </c>
      <c r="L58" s="691">
        <f>State_Account_all!BM58</f>
        <v>0</v>
      </c>
      <c r="N58" s="687"/>
      <c r="O58" s="686"/>
      <c r="P58" s="701"/>
      <c r="Q58" s="702"/>
      <c r="R58" s="703"/>
      <c r="S58" s="696"/>
      <c r="T58" s="686"/>
      <c r="U58" s="696"/>
      <c r="V58" s="696"/>
      <c r="W58" s="696"/>
      <c r="X58" s="686"/>
      <c r="Y58" s="696"/>
      <c r="Z58" s="686"/>
      <c r="AA58" s="696"/>
      <c r="AB58" s="686"/>
      <c r="AC58" s="696"/>
      <c r="AD58" s="696"/>
      <c r="AE58" s="696"/>
      <c r="AF58" s="696"/>
      <c r="AG58" s="696"/>
      <c r="AH58" s="696"/>
      <c r="AI58" s="696"/>
      <c r="AJ58" s="696"/>
      <c r="AK58" s="686"/>
      <c r="AL58" s="696"/>
      <c r="AM58" s="696"/>
      <c r="AN58" s="696"/>
      <c r="AO58" s="696"/>
      <c r="AP58" s="696"/>
      <c r="AQ58" s="696"/>
      <c r="AR58" s="686"/>
      <c r="AS58" s="696"/>
      <c r="AT58" s="696"/>
      <c r="AU58" s="696"/>
      <c r="AV58" s="686"/>
      <c r="AW58" s="696"/>
      <c r="AX58" s="686"/>
      <c r="AY58" s="696"/>
      <c r="AZ58" s="696"/>
      <c r="BA58" s="686"/>
      <c r="BB58" s="696"/>
      <c r="BC58" s="696"/>
      <c r="BD58" s="696"/>
      <c r="BE58" s="696"/>
      <c r="BF58" s="697"/>
      <c r="BG58" s="696"/>
      <c r="BH58" s="696"/>
      <c r="BI58" s="696"/>
      <c r="BJ58" s="696"/>
      <c r="BK58" s="696"/>
      <c r="BL58" s="696"/>
      <c r="BM58" s="696"/>
      <c r="BN58" s="696"/>
      <c r="BO58" s="696"/>
      <c r="BP58" s="696"/>
      <c r="BQ58" s="696"/>
      <c r="BR58" s="696"/>
      <c r="BS58" s="696"/>
      <c r="BT58" s="696"/>
      <c r="BU58" s="696"/>
      <c r="BV58" s="696"/>
      <c r="BW58" s="696"/>
      <c r="BX58" s="696"/>
      <c r="BY58" s="696"/>
      <c r="BZ58" s="696"/>
      <c r="CA58" s="696"/>
      <c r="CB58" s="696"/>
      <c r="CC58" s="696"/>
      <c r="CD58" s="696"/>
      <c r="CE58" s="696"/>
      <c r="CF58" s="696"/>
      <c r="CG58" s="696"/>
      <c r="CH58" s="696"/>
      <c r="CI58" s="696"/>
      <c r="CJ58" s="696"/>
      <c r="CK58" s="696"/>
      <c r="CL58" s="696"/>
      <c r="CM58" s="696"/>
      <c r="CN58" s="696"/>
      <c r="CO58" s="696"/>
      <c r="CP58" s="696"/>
      <c r="CQ58" s="696"/>
      <c r="CR58" s="696"/>
      <c r="CS58" s="696"/>
      <c r="CT58" s="696"/>
      <c r="CU58" s="696"/>
      <c r="CV58" s="696"/>
      <c r="CW58" s="696"/>
      <c r="CX58" s="696"/>
      <c r="CY58" s="696"/>
      <c r="CZ58" s="696"/>
      <c r="DA58" s="696"/>
      <c r="DB58" s="696"/>
      <c r="DC58" s="696"/>
      <c r="DD58" s="696"/>
      <c r="DE58" s="696"/>
      <c r="DF58" s="696"/>
      <c r="DG58" s="696"/>
      <c r="DH58" s="696"/>
      <c r="DI58" s="696"/>
      <c r="DJ58" s="696"/>
      <c r="DK58" s="696"/>
      <c r="DL58" s="696"/>
      <c r="DM58" s="696"/>
      <c r="DN58" s="696"/>
      <c r="DO58" s="696"/>
      <c r="DP58" s="696"/>
      <c r="DQ58" s="696"/>
      <c r="DR58" s="696"/>
      <c r="DS58" s="696"/>
      <c r="DT58" s="696"/>
      <c r="DU58" s="696"/>
      <c r="DV58" s="696"/>
    </row>
    <row r="59" spans="1:126" s="692" customFormat="1" ht="15.75" customHeight="1">
      <c r="A59" s="698" t="str">
        <f>State_Account_all!A59</f>
        <v>Distribution of surfaces, in ha</v>
      </c>
      <c r="B59" s="769" t="str">
        <f>State_Account_all!B59</f>
        <v>&lt;60%</v>
      </c>
      <c r="C59" s="686">
        <f>State_Account_all!AB59</f>
        <v>0</v>
      </c>
      <c r="D59" s="704">
        <f>State_Account_all!AC59</f>
        <v>0</v>
      </c>
      <c r="E59" s="728">
        <f>State_Account_all!AD59</f>
        <v>0</v>
      </c>
      <c r="F59" s="692">
        <f>State_Account_all!AE59</f>
        <v>0</v>
      </c>
      <c r="G59" s="692">
        <f>State_Account_all!AF59</f>
        <v>0</v>
      </c>
      <c r="H59" s="706">
        <f>State_Account_all!AG59</f>
        <v>0</v>
      </c>
      <c r="I59" s="705">
        <f>State_Account_all!AH59</f>
        <v>0</v>
      </c>
      <c r="J59" s="692">
        <f>State_Account_all!AI59</f>
        <v>0</v>
      </c>
      <c r="K59" s="692">
        <f>State_Account_all!AJ59</f>
        <v>0</v>
      </c>
      <c r="L59" s="707">
        <f>State_Account_all!BM59</f>
        <v>0</v>
      </c>
      <c r="N59" s="704"/>
      <c r="O59" s="686"/>
      <c r="P59" s="701"/>
      <c r="Q59" s="702"/>
      <c r="R59" s="703"/>
      <c r="S59" s="696"/>
      <c r="T59" s="686"/>
      <c r="U59" s="696"/>
      <c r="V59" s="696"/>
      <c r="W59" s="696"/>
      <c r="X59" s="686"/>
      <c r="Y59" s="696"/>
      <c r="Z59" s="686"/>
      <c r="AA59" s="696"/>
      <c r="AB59" s="686"/>
      <c r="AC59" s="696"/>
      <c r="AD59" s="696"/>
      <c r="AE59" s="696"/>
      <c r="AF59" s="696"/>
      <c r="AG59" s="696"/>
      <c r="AH59" s="696"/>
      <c r="AI59" s="696"/>
      <c r="AJ59" s="696"/>
      <c r="AK59" s="686"/>
      <c r="AL59" s="696"/>
      <c r="AM59" s="696"/>
      <c r="AN59" s="696"/>
      <c r="AO59" s="696"/>
      <c r="AP59" s="696"/>
      <c r="AQ59" s="696"/>
      <c r="AR59" s="686"/>
      <c r="AS59" s="696"/>
      <c r="AT59" s="696"/>
      <c r="AU59" s="696"/>
      <c r="AV59" s="686"/>
      <c r="AW59" s="696"/>
      <c r="AX59" s="686"/>
      <c r="AY59" s="696"/>
      <c r="AZ59" s="696"/>
      <c r="BA59" s="686"/>
      <c r="BB59" s="696"/>
      <c r="BC59" s="696"/>
      <c r="BD59" s="696"/>
      <c r="BE59" s="696"/>
      <c r="BF59" s="697"/>
      <c r="BG59" s="696"/>
      <c r="BH59" s="696"/>
      <c r="BI59" s="696"/>
      <c r="BJ59" s="696"/>
      <c r="BK59" s="696"/>
      <c r="BL59" s="696"/>
      <c r="BM59" s="696"/>
      <c r="BN59" s="696"/>
      <c r="BO59" s="696"/>
      <c r="BP59" s="696"/>
      <c r="BQ59" s="696"/>
      <c r="BR59" s="696"/>
      <c r="BS59" s="696"/>
      <c r="BT59" s="696"/>
      <c r="BU59" s="696"/>
      <c r="BV59" s="696"/>
      <c r="BW59" s="696"/>
      <c r="BX59" s="696"/>
      <c r="BY59" s="696"/>
      <c r="BZ59" s="696"/>
      <c r="CA59" s="696"/>
      <c r="CB59" s="696"/>
      <c r="CC59" s="696"/>
      <c r="CD59" s="696"/>
      <c r="CE59" s="696"/>
      <c r="CF59" s="696"/>
      <c r="CG59" s="696"/>
      <c r="CH59" s="696"/>
      <c r="CI59" s="696"/>
      <c r="CJ59" s="696"/>
      <c r="CK59" s="696"/>
      <c r="CL59" s="696"/>
      <c r="CM59" s="696"/>
      <c r="CN59" s="696"/>
      <c r="CO59" s="696"/>
      <c r="CP59" s="696"/>
      <c r="CQ59" s="696"/>
      <c r="CR59" s="696"/>
      <c r="CS59" s="696"/>
      <c r="CT59" s="696"/>
      <c r="CU59" s="696"/>
      <c r="CV59" s="696"/>
      <c r="CW59" s="696"/>
      <c r="CX59" s="696"/>
      <c r="CY59" s="696"/>
      <c r="CZ59" s="696"/>
      <c r="DA59" s="696"/>
      <c r="DB59" s="696"/>
      <c r="DC59" s="696"/>
      <c r="DD59" s="696"/>
      <c r="DE59" s="696"/>
      <c r="DF59" s="696"/>
      <c r="DG59" s="696"/>
      <c r="DH59" s="696"/>
      <c r="DI59" s="696"/>
      <c r="DJ59" s="696"/>
      <c r="DK59" s="696"/>
      <c r="DL59" s="696"/>
      <c r="DM59" s="696"/>
      <c r="DN59" s="696"/>
      <c r="DO59" s="696"/>
      <c r="DP59" s="696"/>
      <c r="DQ59" s="696"/>
      <c r="DR59" s="696"/>
      <c r="DS59" s="696"/>
      <c r="DT59" s="696"/>
      <c r="DU59" s="696"/>
      <c r="DV59" s="696"/>
    </row>
    <row r="60" spans="1:126" s="692" customFormat="1" ht="15.75" customHeight="1">
      <c r="A60" s="698">
        <f>State_Account_all!A60</f>
        <v>0</v>
      </c>
      <c r="B60" s="769" t="str">
        <f>State_Account_all!B60</f>
        <v>60%&lt;, &lt;80%</v>
      </c>
      <c r="C60" s="686"/>
      <c r="D60" s="704">
        <f>State_Account_all!AB60</f>
        <v>0</v>
      </c>
      <c r="E60" s="728">
        <f>State_Account_all!AC60</f>
        <v>0</v>
      </c>
      <c r="F60" s="692">
        <f>State_Account_all!AD60</f>
        <v>0</v>
      </c>
      <c r="G60" s="692">
        <f>State_Account_all!AE60</f>
        <v>0</v>
      </c>
      <c r="H60" s="706">
        <f>State_Account_all!AF60</f>
        <v>0</v>
      </c>
      <c r="I60" s="705">
        <f>State_Account_all!AG60</f>
        <v>0</v>
      </c>
      <c r="J60" s="692">
        <f>State_Account_all!AH60</f>
        <v>0</v>
      </c>
      <c r="K60" s="692">
        <f>State_Account_all!AI60</f>
        <v>0</v>
      </c>
      <c r="L60" s="707">
        <f>State_Account_all!AJ60</f>
        <v>0</v>
      </c>
      <c r="N60" s="704"/>
      <c r="O60" s="686">
        <f>State_Account_all!BM60</f>
        <v>0</v>
      </c>
      <c r="P60" s="701"/>
      <c r="Q60" s="702"/>
      <c r="R60" s="703"/>
      <c r="S60" s="696"/>
      <c r="T60" s="686"/>
      <c r="U60" s="696"/>
      <c r="V60" s="696"/>
      <c r="W60" s="696"/>
      <c r="X60" s="686"/>
      <c r="Y60" s="696"/>
      <c r="Z60" s="686"/>
      <c r="AA60" s="696"/>
      <c r="AB60" s="686"/>
      <c r="AC60" s="696"/>
      <c r="AD60" s="696"/>
      <c r="AE60" s="696"/>
      <c r="AF60" s="696"/>
      <c r="AG60" s="696"/>
      <c r="AH60" s="696"/>
      <c r="AI60" s="696"/>
      <c r="AJ60" s="696"/>
      <c r="AK60" s="686"/>
      <c r="AL60" s="696"/>
      <c r="AM60" s="696"/>
      <c r="AN60" s="696"/>
      <c r="AO60" s="696"/>
      <c r="AP60" s="696"/>
      <c r="AQ60" s="696"/>
      <c r="AR60" s="686"/>
      <c r="AS60" s="696"/>
      <c r="AT60" s="696"/>
      <c r="AU60" s="696"/>
      <c r="AV60" s="686"/>
      <c r="AW60" s="696"/>
      <c r="AX60" s="686"/>
      <c r="AY60" s="696"/>
      <c r="AZ60" s="696"/>
      <c r="BA60" s="686"/>
      <c r="BB60" s="696"/>
      <c r="BC60" s="696"/>
      <c r="BD60" s="696"/>
      <c r="BE60" s="696"/>
      <c r="BF60" s="697"/>
      <c r="BG60" s="696"/>
      <c r="BH60" s="696"/>
      <c r="BI60" s="696"/>
      <c r="BJ60" s="696"/>
      <c r="BK60" s="696"/>
      <c r="BL60" s="696"/>
      <c r="BM60" s="696"/>
      <c r="BN60" s="696"/>
      <c r="BO60" s="696"/>
      <c r="BP60" s="696"/>
      <c r="BQ60" s="696"/>
      <c r="BR60" s="696"/>
      <c r="BS60" s="696"/>
      <c r="BT60" s="696"/>
      <c r="BU60" s="696"/>
      <c r="BV60" s="696"/>
      <c r="BW60" s="696"/>
      <c r="BX60" s="696"/>
      <c r="BY60" s="696"/>
      <c r="BZ60" s="696"/>
      <c r="CA60" s="696"/>
      <c r="CB60" s="696"/>
      <c r="CC60" s="696"/>
      <c r="CD60" s="696"/>
      <c r="CE60" s="696"/>
      <c r="CF60" s="696"/>
      <c r="CG60" s="696"/>
      <c r="CH60" s="696"/>
      <c r="CI60" s="696"/>
      <c r="CJ60" s="696"/>
      <c r="CK60" s="696"/>
      <c r="CL60" s="696"/>
      <c r="CM60" s="696"/>
      <c r="CN60" s="696"/>
      <c r="CO60" s="696"/>
      <c r="CP60" s="696"/>
      <c r="CQ60" s="696"/>
      <c r="CR60" s="696"/>
      <c r="CS60" s="696"/>
      <c r="CT60" s="696"/>
      <c r="CU60" s="696"/>
      <c r="CV60" s="696"/>
      <c r="CW60" s="696"/>
      <c r="CX60" s="696"/>
      <c r="CY60" s="696"/>
      <c r="CZ60" s="696"/>
      <c r="DA60" s="696"/>
      <c r="DB60" s="696"/>
      <c r="DC60" s="696"/>
      <c r="DD60" s="696"/>
      <c r="DE60" s="696"/>
      <c r="DF60" s="696"/>
      <c r="DG60" s="696"/>
      <c r="DH60" s="696"/>
      <c r="DI60" s="696"/>
      <c r="DJ60" s="696"/>
      <c r="DK60" s="696"/>
      <c r="DL60" s="696"/>
      <c r="DM60" s="696"/>
      <c r="DN60" s="696"/>
      <c r="DO60" s="696"/>
      <c r="DP60" s="696"/>
      <c r="DQ60" s="696"/>
      <c r="DR60" s="696"/>
      <c r="DS60" s="696"/>
      <c r="DT60" s="696"/>
      <c r="DU60" s="696"/>
      <c r="DV60" s="696"/>
    </row>
    <row r="61" spans="1:126" s="692" customFormat="1" ht="15.75" customHeight="1">
      <c r="A61" s="712">
        <f>State_Account_all!A61</f>
        <v>0</v>
      </c>
      <c r="B61" s="771" t="str">
        <f>State_Account_all!B61</f>
        <v>&lt;80%</v>
      </c>
      <c r="C61" s="686"/>
      <c r="D61" s="713">
        <f>State_Account_all!AB61</f>
        <v>0</v>
      </c>
      <c r="E61" s="729">
        <f>State_Account_all!AC61</f>
        <v>0</v>
      </c>
      <c r="F61" s="715">
        <f>State_Account_all!AD61</f>
        <v>0</v>
      </c>
      <c r="G61" s="715">
        <f>State_Account_all!AE61</f>
        <v>0</v>
      </c>
      <c r="H61" s="716">
        <f>State_Account_all!AF61</f>
        <v>0</v>
      </c>
      <c r="I61" s="714">
        <f>State_Account_all!AG61</f>
        <v>0</v>
      </c>
      <c r="J61" s="715">
        <f>State_Account_all!AH61</f>
        <v>0</v>
      </c>
      <c r="K61" s="715">
        <f>State_Account_all!AI61</f>
        <v>0</v>
      </c>
      <c r="L61" s="717">
        <f>State_Account_all!AJ61</f>
        <v>0</v>
      </c>
      <c r="N61" s="713"/>
      <c r="O61" s="686">
        <f>State_Account_all!BM61</f>
        <v>0</v>
      </c>
      <c r="P61" s="701"/>
      <c r="Q61" s="702"/>
      <c r="R61" s="703"/>
      <c r="S61" s="696"/>
      <c r="T61" s="686"/>
      <c r="U61" s="696"/>
      <c r="V61" s="696"/>
      <c r="W61" s="696"/>
      <c r="X61" s="686"/>
      <c r="Y61" s="696"/>
      <c r="Z61" s="686"/>
      <c r="AA61" s="696"/>
      <c r="AB61" s="686"/>
      <c r="AC61" s="696"/>
      <c r="AD61" s="696"/>
      <c r="AE61" s="696"/>
      <c r="AF61" s="696"/>
      <c r="AG61" s="696"/>
      <c r="AH61" s="696"/>
      <c r="AI61" s="696"/>
      <c r="AJ61" s="696"/>
      <c r="AK61" s="686"/>
      <c r="AL61" s="696"/>
      <c r="AM61" s="696"/>
      <c r="AN61" s="696"/>
      <c r="AO61" s="696"/>
      <c r="AP61" s="696"/>
      <c r="AQ61" s="696"/>
      <c r="AR61" s="686"/>
      <c r="AS61" s="696"/>
      <c r="AT61" s="696"/>
      <c r="AU61" s="696"/>
      <c r="AV61" s="686"/>
      <c r="AW61" s="696"/>
      <c r="AX61" s="686"/>
      <c r="AY61" s="696"/>
      <c r="AZ61" s="696"/>
      <c r="BA61" s="686"/>
      <c r="BB61" s="696"/>
      <c r="BC61" s="696"/>
      <c r="BD61" s="696"/>
      <c r="BE61" s="696"/>
      <c r="BF61" s="697"/>
      <c r="BG61" s="696"/>
      <c r="BH61" s="696"/>
      <c r="BI61" s="696"/>
      <c r="BJ61" s="696"/>
      <c r="BK61" s="696"/>
      <c r="BL61" s="696"/>
      <c r="BM61" s="696"/>
      <c r="BN61" s="696"/>
      <c r="BO61" s="696"/>
      <c r="BP61" s="696"/>
      <c r="BQ61" s="696"/>
      <c r="BR61" s="696"/>
      <c r="BS61" s="696"/>
      <c r="BT61" s="696"/>
      <c r="BU61" s="696"/>
      <c r="BV61" s="696"/>
      <c r="BW61" s="696"/>
      <c r="BX61" s="696"/>
      <c r="BY61" s="696"/>
      <c r="BZ61" s="696"/>
      <c r="CA61" s="696"/>
      <c r="CB61" s="696"/>
      <c r="CC61" s="696"/>
      <c r="CD61" s="696"/>
      <c r="CE61" s="696"/>
      <c r="CF61" s="696"/>
      <c r="CG61" s="696"/>
      <c r="CH61" s="696"/>
      <c r="CI61" s="696"/>
      <c r="CJ61" s="696"/>
      <c r="CK61" s="696"/>
      <c r="CL61" s="696"/>
      <c r="CM61" s="696"/>
      <c r="CN61" s="696"/>
      <c r="CO61" s="696"/>
      <c r="CP61" s="696"/>
      <c r="CQ61" s="696"/>
      <c r="CR61" s="696"/>
      <c r="CS61" s="696"/>
      <c r="CT61" s="696"/>
      <c r="CU61" s="696"/>
      <c r="CV61" s="696"/>
      <c r="CW61" s="696"/>
      <c r="CX61" s="696"/>
      <c r="CY61" s="696"/>
      <c r="CZ61" s="696"/>
      <c r="DA61" s="696"/>
      <c r="DB61" s="696"/>
      <c r="DC61" s="696"/>
      <c r="DD61" s="696"/>
      <c r="DE61" s="696"/>
      <c r="DF61" s="696"/>
      <c r="DG61" s="696"/>
      <c r="DH61" s="696"/>
      <c r="DI61" s="696"/>
      <c r="DJ61" s="696"/>
      <c r="DK61" s="696"/>
      <c r="DL61" s="696"/>
      <c r="DM61" s="696"/>
      <c r="DN61" s="696"/>
      <c r="DO61" s="696"/>
      <c r="DP61" s="696"/>
      <c r="DQ61" s="696"/>
      <c r="DR61" s="696"/>
      <c r="DS61" s="696"/>
      <c r="DT61" s="696"/>
      <c r="DU61" s="696"/>
      <c r="DV61" s="696"/>
    </row>
    <row r="62" spans="1:126" s="692" customFormat="1" ht="20.25">
      <c r="A62" s="708" t="str">
        <f>State_Account_all!A62</f>
        <v>3A. Index of change in fragmentation 1990-2000</v>
      </c>
      <c r="B62" s="770" t="str">
        <f>State_Account_all!B62</f>
        <v>%</v>
      </c>
      <c r="C62" s="697"/>
      <c r="D62" s="709">
        <f>State_Account_all!AB62</f>
        <v>0</v>
      </c>
      <c r="E62" s="730">
        <f>State_Account_all!AC62</f>
        <v>0</v>
      </c>
      <c r="F62" s="710">
        <f>State_Account_all!AD62</f>
        <v>0</v>
      </c>
      <c r="G62" s="710">
        <f>State_Account_all!AE62</f>
        <v>0</v>
      </c>
      <c r="H62" s="710">
        <f>State_Account_all!AF62</f>
        <v>0</v>
      </c>
      <c r="I62" s="710">
        <f>State_Account_all!AG62</f>
        <v>0</v>
      </c>
      <c r="J62" s="710">
        <f>State_Account_all!AH62</f>
        <v>0</v>
      </c>
      <c r="K62" s="710">
        <f>State_Account_all!AI62</f>
        <v>0</v>
      </c>
      <c r="L62" s="711">
        <f>State_Account_all!AJ62</f>
        <v>0</v>
      </c>
      <c r="N62" s="709"/>
      <c r="O62" s="697">
        <f>State_Account_all!BM62</f>
        <v>0</v>
      </c>
      <c r="P62" s="718"/>
      <c r="Q62" s="719"/>
      <c r="R62" s="720"/>
      <c r="S62" s="697"/>
      <c r="T62" s="697"/>
      <c r="U62" s="697"/>
      <c r="V62" s="697"/>
      <c r="W62" s="697"/>
      <c r="X62" s="697"/>
      <c r="Y62" s="697"/>
      <c r="Z62" s="697"/>
      <c r="AA62" s="697"/>
      <c r="AB62" s="697"/>
      <c r="AC62" s="697"/>
      <c r="AD62" s="697"/>
      <c r="AE62" s="697"/>
      <c r="AF62" s="697"/>
      <c r="AG62" s="697"/>
      <c r="AH62" s="697"/>
      <c r="AI62" s="697"/>
      <c r="AJ62" s="697"/>
      <c r="AK62" s="697"/>
      <c r="AL62" s="697"/>
      <c r="AM62" s="697"/>
      <c r="AN62" s="697"/>
      <c r="AO62" s="697"/>
      <c r="AP62" s="697"/>
      <c r="AQ62" s="697"/>
      <c r="AR62" s="697"/>
      <c r="AS62" s="697"/>
      <c r="AT62" s="697"/>
      <c r="AU62" s="697"/>
      <c r="AV62" s="697"/>
      <c r="AW62" s="697"/>
      <c r="AX62" s="697"/>
      <c r="AY62" s="697"/>
      <c r="AZ62" s="697"/>
      <c r="BA62" s="697"/>
      <c r="BB62" s="697"/>
      <c r="BC62" s="697"/>
      <c r="BD62" s="697"/>
      <c r="BE62" s="697"/>
      <c r="BF62" s="697"/>
      <c r="BG62" s="697"/>
      <c r="BH62" s="697"/>
      <c r="BI62" s="697"/>
      <c r="BJ62" s="697"/>
      <c r="BK62" s="697"/>
      <c r="BL62" s="697"/>
      <c r="BM62" s="697"/>
      <c r="BN62" s="697"/>
      <c r="BO62" s="697"/>
      <c r="BP62" s="697"/>
      <c r="BQ62" s="697"/>
      <c r="BR62" s="697"/>
      <c r="BS62" s="696"/>
      <c r="BT62" s="696"/>
      <c r="BU62" s="696"/>
      <c r="BV62" s="696"/>
      <c r="BW62" s="696"/>
      <c r="BX62" s="696"/>
      <c r="BY62" s="696"/>
      <c r="BZ62" s="696"/>
      <c r="CA62" s="696"/>
      <c r="CB62" s="696"/>
      <c r="CC62" s="696"/>
      <c r="CD62" s="696"/>
      <c r="CE62" s="696"/>
      <c r="CF62" s="696"/>
      <c r="CG62" s="696"/>
      <c r="CH62" s="696"/>
      <c r="CI62" s="696"/>
      <c r="CJ62" s="696"/>
      <c r="CK62" s="696"/>
      <c r="CL62" s="696"/>
      <c r="CM62" s="696"/>
      <c r="CN62" s="696"/>
      <c r="CO62" s="696"/>
      <c r="CP62" s="696"/>
      <c r="CQ62" s="696"/>
      <c r="CR62" s="696"/>
      <c r="CS62" s="696"/>
      <c r="CT62" s="696"/>
      <c r="CU62" s="696"/>
      <c r="CV62" s="696"/>
      <c r="CW62" s="696"/>
      <c r="CX62" s="696"/>
      <c r="CY62" s="696"/>
      <c r="CZ62" s="696"/>
      <c r="DA62" s="696"/>
      <c r="DB62" s="696"/>
      <c r="DC62" s="696"/>
      <c r="DD62" s="696"/>
      <c r="DE62" s="696"/>
      <c r="DF62" s="696"/>
      <c r="DG62" s="696"/>
      <c r="DH62" s="696"/>
      <c r="DI62" s="696"/>
      <c r="DJ62" s="696"/>
      <c r="DK62" s="696"/>
      <c r="DL62" s="696"/>
      <c r="DM62" s="696"/>
      <c r="DN62" s="696"/>
      <c r="DO62" s="696"/>
      <c r="DP62" s="696"/>
      <c r="DQ62" s="696"/>
      <c r="DR62" s="696"/>
      <c r="DS62" s="696"/>
      <c r="DT62" s="696"/>
      <c r="DU62" s="696"/>
      <c r="DV62" s="696"/>
    </row>
    <row r="63" spans="1:126" s="669" customFormat="1" ht="27.75" customHeight="1">
      <c r="A63" s="679" t="str">
        <f>State_Account_all!A63</f>
        <v>4. Ecological connectivity</v>
      </c>
      <c r="B63" s="766">
        <f>State_Account_all!B63</f>
        <v>0</v>
      </c>
      <c r="C63" s="680">
        <f>State_Account_all!AB63</f>
        <v>0</v>
      </c>
      <c r="D63" s="666">
        <f>State_Account_all!AC63</f>
        <v>0</v>
      </c>
      <c r="E63" s="681">
        <f>State_Account_all!AD63</f>
        <v>0</v>
      </c>
      <c r="F63" s="666">
        <f>State_Account_all!AE63</f>
        <v>0</v>
      </c>
      <c r="G63" s="666">
        <f>State_Account_all!AF63</f>
        <v>0</v>
      </c>
      <c r="H63" s="682">
        <f>State_Account_all!AG63</f>
        <v>0</v>
      </c>
      <c r="I63" s="681">
        <f>State_Account_all!AH63</f>
        <v>0</v>
      </c>
      <c r="J63" s="666">
        <f>State_Account_all!AI63</f>
        <v>0</v>
      </c>
      <c r="K63" s="666">
        <f>State_Account_all!AJ63</f>
        <v>0</v>
      </c>
      <c r="L63" s="666">
        <f>State_Account_all!BM63</f>
        <v>0</v>
      </c>
      <c r="N63" s="666"/>
      <c r="O63" s="680"/>
      <c r="P63" s="671"/>
      <c r="Q63" s="671"/>
      <c r="R63" s="683"/>
      <c r="S63" s="672"/>
      <c r="T63" s="680"/>
      <c r="U63" s="672"/>
      <c r="V63" s="672"/>
      <c r="W63" s="672"/>
      <c r="X63" s="680"/>
      <c r="Y63" s="672"/>
      <c r="Z63" s="680"/>
      <c r="AA63" s="672"/>
      <c r="AB63" s="680"/>
      <c r="AC63" s="672"/>
      <c r="AD63" s="672"/>
      <c r="AE63" s="672"/>
      <c r="AF63" s="672"/>
      <c r="AG63" s="672"/>
      <c r="AH63" s="672"/>
      <c r="AI63" s="672"/>
      <c r="AJ63" s="672"/>
      <c r="AK63" s="680"/>
      <c r="AL63" s="672"/>
      <c r="AM63" s="672"/>
      <c r="AN63" s="672"/>
      <c r="AO63" s="672"/>
      <c r="AP63" s="672"/>
      <c r="AQ63" s="672"/>
      <c r="AR63" s="680"/>
      <c r="AS63" s="672"/>
      <c r="AT63" s="672"/>
      <c r="AU63" s="672"/>
      <c r="AV63" s="680"/>
      <c r="AW63" s="672"/>
      <c r="AX63" s="680"/>
      <c r="AY63" s="672"/>
      <c r="AZ63" s="672"/>
      <c r="BA63" s="680"/>
      <c r="BB63" s="672"/>
      <c r="BC63" s="672"/>
      <c r="BD63" s="672"/>
      <c r="BE63" s="672"/>
      <c r="BF63" s="684"/>
      <c r="BG63" s="672"/>
      <c r="BH63" s="672"/>
      <c r="BI63" s="672"/>
      <c r="BJ63" s="672"/>
      <c r="BK63" s="672"/>
      <c r="BL63" s="672"/>
      <c r="BM63" s="678"/>
      <c r="BN63" s="678"/>
      <c r="BO63" s="678"/>
      <c r="BP63" s="678"/>
      <c r="BQ63" s="678"/>
      <c r="BR63" s="678"/>
      <c r="BS63" s="678"/>
      <c r="BT63" s="678"/>
      <c r="BU63" s="678"/>
      <c r="BV63" s="678"/>
      <c r="BW63" s="678"/>
      <c r="BX63" s="678"/>
      <c r="BY63" s="678"/>
      <c r="BZ63" s="678"/>
      <c r="CA63" s="678"/>
      <c r="CB63" s="678"/>
      <c r="CC63" s="678"/>
      <c r="CD63" s="678"/>
      <c r="CE63" s="678"/>
      <c r="CF63" s="678"/>
      <c r="CG63" s="678"/>
      <c r="CH63" s="678"/>
      <c r="CI63" s="678"/>
      <c r="CJ63" s="678"/>
      <c r="CK63" s="678"/>
      <c r="CL63" s="678"/>
      <c r="CM63" s="678"/>
      <c r="CN63" s="678"/>
      <c r="CO63" s="678"/>
      <c r="CP63" s="678"/>
      <c r="CQ63" s="678"/>
      <c r="CR63" s="678"/>
      <c r="CS63" s="678"/>
      <c r="CT63" s="678"/>
      <c r="CU63" s="678"/>
      <c r="CV63" s="678"/>
      <c r="CW63" s="678"/>
      <c r="CX63" s="678"/>
      <c r="CY63" s="678"/>
      <c r="CZ63" s="678"/>
      <c r="DA63" s="678"/>
      <c r="DB63" s="678"/>
      <c r="DC63" s="678"/>
      <c r="DD63" s="678"/>
      <c r="DE63" s="678"/>
      <c r="DF63" s="678"/>
      <c r="DG63" s="678"/>
      <c r="DH63" s="678"/>
      <c r="DI63" s="678"/>
      <c r="DJ63" s="678"/>
      <c r="DK63" s="678"/>
      <c r="DL63" s="678"/>
      <c r="DM63" s="678"/>
      <c r="DN63" s="678"/>
      <c r="DO63" s="678"/>
      <c r="DP63" s="678"/>
      <c r="DQ63" s="678"/>
      <c r="DR63" s="678"/>
      <c r="DS63" s="678"/>
      <c r="DT63" s="678"/>
      <c r="DU63" s="678"/>
      <c r="DV63" s="678"/>
    </row>
    <row r="64" spans="1:126" s="692" customFormat="1" ht="31.5">
      <c r="A64" s="685" t="str">
        <f>State_Account_all!A64</f>
        <v>Ecological connectivity index 1990 </v>
      </c>
      <c r="B64" s="767" t="str">
        <f>State_Account_all!B64</f>
        <v>nb of areas x coefficent</v>
      </c>
      <c r="C64" s="686">
        <f>State_Account_all!AB64</f>
        <v>0</v>
      </c>
      <c r="D64" s="687">
        <f>State_Account_all!AC64</f>
        <v>0</v>
      </c>
      <c r="E64" s="727">
        <f>State_Account_all!AD64</f>
        <v>0</v>
      </c>
      <c r="F64" s="689">
        <f>State_Account_all!AE64</f>
        <v>0</v>
      </c>
      <c r="G64" s="689">
        <f>State_Account_all!AF64</f>
        <v>0</v>
      </c>
      <c r="H64" s="690">
        <f>State_Account_all!AG64</f>
        <v>0</v>
      </c>
      <c r="I64" s="688">
        <f>State_Account_all!AH64</f>
        <v>0</v>
      </c>
      <c r="J64" s="689">
        <f>State_Account_all!AI64</f>
        <v>0</v>
      </c>
      <c r="K64" s="689">
        <f>State_Account_all!AJ64</f>
        <v>0</v>
      </c>
      <c r="L64" s="691">
        <f>State_Account_all!BM64</f>
        <v>0</v>
      </c>
      <c r="N64" s="687"/>
      <c r="O64" s="686"/>
      <c r="P64" s="731" t="s">
        <v>442</v>
      </c>
      <c r="Q64" s="732"/>
      <c r="R64" s="733"/>
      <c r="S64" s="696"/>
      <c r="T64" s="686"/>
      <c r="U64" s="696"/>
      <c r="V64" s="696"/>
      <c r="W64" s="696"/>
      <c r="X64" s="686"/>
      <c r="Y64" s="696"/>
      <c r="Z64" s="686"/>
      <c r="AA64" s="696"/>
      <c r="AB64" s="686"/>
      <c r="AC64" s="696"/>
      <c r="AD64" s="696"/>
      <c r="AE64" s="696"/>
      <c r="AF64" s="696"/>
      <c r="AG64" s="696"/>
      <c r="AH64" s="696"/>
      <c r="AI64" s="696"/>
      <c r="AJ64" s="696"/>
      <c r="AK64" s="686"/>
      <c r="AL64" s="696"/>
      <c r="AM64" s="696"/>
      <c r="AN64" s="696"/>
      <c r="AO64" s="696"/>
      <c r="AP64" s="696"/>
      <c r="AQ64" s="696"/>
      <c r="AR64" s="686"/>
      <c r="AS64" s="696"/>
      <c r="AT64" s="696"/>
      <c r="AU64" s="696"/>
      <c r="AV64" s="686"/>
      <c r="AW64" s="696"/>
      <c r="AX64" s="686"/>
      <c r="AY64" s="696"/>
      <c r="AZ64" s="696"/>
      <c r="BA64" s="686"/>
      <c r="BB64" s="696"/>
      <c r="BC64" s="696"/>
      <c r="BD64" s="696"/>
      <c r="BE64" s="696"/>
      <c r="BF64" s="697"/>
      <c r="BG64" s="696"/>
      <c r="BH64" s="696"/>
      <c r="BI64" s="696"/>
      <c r="BJ64" s="696"/>
      <c r="BK64" s="696"/>
      <c r="BL64" s="696"/>
      <c r="BM64" s="696"/>
      <c r="BN64" s="696"/>
      <c r="BO64" s="696"/>
      <c r="BP64" s="696"/>
      <c r="BQ64" s="696"/>
      <c r="BR64" s="696"/>
      <c r="BS64" s="696"/>
      <c r="BT64" s="696"/>
      <c r="BU64" s="696"/>
      <c r="BV64" s="696"/>
      <c r="BW64" s="696"/>
      <c r="BX64" s="696"/>
      <c r="BY64" s="696"/>
      <c r="BZ64" s="696"/>
      <c r="CA64" s="696"/>
      <c r="CB64" s="696"/>
      <c r="CC64" s="696"/>
      <c r="CD64" s="696"/>
      <c r="CE64" s="696"/>
      <c r="CF64" s="696"/>
      <c r="CG64" s="696"/>
      <c r="CH64" s="696"/>
      <c r="CI64" s="696"/>
      <c r="CJ64" s="696"/>
      <c r="CK64" s="696"/>
      <c r="CL64" s="696"/>
      <c r="CM64" s="696"/>
      <c r="CN64" s="696"/>
      <c r="CO64" s="696"/>
      <c r="CP64" s="696"/>
      <c r="CQ64" s="696"/>
      <c r="CR64" s="696"/>
      <c r="CS64" s="696"/>
      <c r="CT64" s="696"/>
      <c r="CU64" s="696"/>
      <c r="CV64" s="696"/>
      <c r="CW64" s="696"/>
      <c r="CX64" s="696"/>
      <c r="CY64" s="696"/>
      <c r="CZ64" s="696"/>
      <c r="DA64" s="696"/>
      <c r="DB64" s="696"/>
      <c r="DC64" s="696"/>
      <c r="DD64" s="696"/>
      <c r="DE64" s="696"/>
      <c r="DF64" s="696"/>
      <c r="DG64" s="696"/>
      <c r="DH64" s="696"/>
      <c r="DI64" s="696"/>
      <c r="DJ64" s="696"/>
      <c r="DK64" s="696"/>
      <c r="DL64" s="696"/>
      <c r="DM64" s="696"/>
      <c r="DN64" s="696"/>
      <c r="DO64" s="696"/>
      <c r="DP64" s="696"/>
      <c r="DQ64" s="696"/>
      <c r="DR64" s="696"/>
      <c r="DS64" s="696"/>
      <c r="DT64" s="696"/>
      <c r="DU64" s="696"/>
      <c r="DV64" s="696"/>
    </row>
    <row r="65" spans="1:126" s="692" customFormat="1" ht="15.75" customHeight="1">
      <c r="A65" s="698" t="str">
        <f>State_Account_all!A65</f>
        <v>Distribution of areas by class of connectivity, in numbers</v>
      </c>
      <c r="B65" s="769">
        <f>State_Account_all!B65</f>
        <v>1</v>
      </c>
      <c r="C65" s="686">
        <f>State_Account_all!AB65</f>
        <v>0</v>
      </c>
      <c r="D65" s="704">
        <f>State_Account_all!AC65</f>
        <v>0</v>
      </c>
      <c r="E65" s="728">
        <f>State_Account_all!AD65</f>
        <v>0</v>
      </c>
      <c r="F65" s="692">
        <f>State_Account_all!AE65</f>
        <v>0</v>
      </c>
      <c r="G65" s="692">
        <f>State_Account_all!AF65</f>
        <v>0</v>
      </c>
      <c r="H65" s="706">
        <f>State_Account_all!AG65</f>
        <v>0</v>
      </c>
      <c r="I65" s="705">
        <f>State_Account_all!AH65</f>
        <v>0</v>
      </c>
      <c r="J65" s="692">
        <f>State_Account_all!AI65</f>
        <v>0</v>
      </c>
      <c r="K65" s="692">
        <f>State_Account_all!AJ65</f>
        <v>0</v>
      </c>
      <c r="L65" s="707">
        <f>State_Account_all!BM65</f>
        <v>0</v>
      </c>
      <c r="N65" s="704"/>
      <c r="O65" s="686"/>
      <c r="P65" s="734"/>
      <c r="Q65" s="735"/>
      <c r="R65" s="736"/>
      <c r="S65" s="696"/>
      <c r="T65" s="686"/>
      <c r="U65" s="696"/>
      <c r="V65" s="696"/>
      <c r="W65" s="696"/>
      <c r="X65" s="686"/>
      <c r="Y65" s="696"/>
      <c r="Z65" s="686"/>
      <c r="AA65" s="696"/>
      <c r="AB65" s="686"/>
      <c r="AC65" s="696"/>
      <c r="AD65" s="696"/>
      <c r="AE65" s="696"/>
      <c r="AF65" s="696"/>
      <c r="AG65" s="696"/>
      <c r="AH65" s="696"/>
      <c r="AI65" s="696"/>
      <c r="AJ65" s="696"/>
      <c r="AK65" s="686"/>
      <c r="AL65" s="696"/>
      <c r="AM65" s="696"/>
      <c r="AN65" s="696"/>
      <c r="AO65" s="696"/>
      <c r="AP65" s="696"/>
      <c r="AQ65" s="696"/>
      <c r="AR65" s="686"/>
      <c r="AS65" s="696"/>
      <c r="AT65" s="696"/>
      <c r="AU65" s="696"/>
      <c r="AV65" s="686"/>
      <c r="AW65" s="696"/>
      <c r="AX65" s="686"/>
      <c r="AY65" s="696"/>
      <c r="AZ65" s="696"/>
      <c r="BA65" s="686"/>
      <c r="BB65" s="696"/>
      <c r="BC65" s="696"/>
      <c r="BD65" s="696"/>
      <c r="BE65" s="696"/>
      <c r="BF65" s="697"/>
      <c r="BG65" s="696"/>
      <c r="BH65" s="696"/>
      <c r="BI65" s="696"/>
      <c r="BJ65" s="696"/>
      <c r="BK65" s="696"/>
      <c r="BL65" s="696"/>
      <c r="BM65" s="696"/>
      <c r="BN65" s="696"/>
      <c r="BO65" s="696"/>
      <c r="BP65" s="696"/>
      <c r="BQ65" s="696"/>
      <c r="BR65" s="696"/>
      <c r="BS65" s="696"/>
      <c r="BT65" s="696"/>
      <c r="BU65" s="696"/>
      <c r="BV65" s="696"/>
      <c r="BW65" s="696"/>
      <c r="BX65" s="696"/>
      <c r="BY65" s="696"/>
      <c r="BZ65" s="696"/>
      <c r="CA65" s="696"/>
      <c r="CB65" s="696"/>
      <c r="CC65" s="696"/>
      <c r="CD65" s="696"/>
      <c r="CE65" s="696"/>
      <c r="CF65" s="696"/>
      <c r="CG65" s="696"/>
      <c r="CH65" s="696"/>
      <c r="CI65" s="696"/>
      <c r="CJ65" s="696"/>
      <c r="CK65" s="696"/>
      <c r="CL65" s="696"/>
      <c r="CM65" s="696"/>
      <c r="CN65" s="696"/>
      <c r="CO65" s="696"/>
      <c r="CP65" s="696"/>
      <c r="CQ65" s="696"/>
      <c r="CR65" s="696"/>
      <c r="CS65" s="696"/>
      <c r="CT65" s="696"/>
      <c r="CU65" s="696"/>
      <c r="CV65" s="696"/>
      <c r="CW65" s="696"/>
      <c r="CX65" s="696"/>
      <c r="CY65" s="696"/>
      <c r="CZ65" s="696"/>
      <c r="DA65" s="696"/>
      <c r="DB65" s="696"/>
      <c r="DC65" s="696"/>
      <c r="DD65" s="696"/>
      <c r="DE65" s="696"/>
      <c r="DF65" s="696"/>
      <c r="DG65" s="696"/>
      <c r="DH65" s="696"/>
      <c r="DI65" s="696"/>
      <c r="DJ65" s="696"/>
      <c r="DK65" s="696"/>
      <c r="DL65" s="696"/>
      <c r="DM65" s="696"/>
      <c r="DN65" s="696"/>
      <c r="DO65" s="696"/>
      <c r="DP65" s="696"/>
      <c r="DQ65" s="696"/>
      <c r="DR65" s="696"/>
      <c r="DS65" s="696"/>
      <c r="DT65" s="696"/>
      <c r="DU65" s="696"/>
      <c r="DV65" s="696"/>
    </row>
    <row r="66" spans="1:126" s="692" customFormat="1" ht="15.75" customHeight="1">
      <c r="A66" s="698">
        <f>State_Account_all!A66</f>
        <v>0</v>
      </c>
      <c r="B66" s="769">
        <f>State_Account_all!B66</f>
        <v>10</v>
      </c>
      <c r="C66" s="686">
        <f>State_Account_all!AB66</f>
        <v>0</v>
      </c>
      <c r="D66" s="704">
        <f>State_Account_all!AC66</f>
        <v>0</v>
      </c>
      <c r="E66" s="728">
        <f>State_Account_all!AD66</f>
        <v>0</v>
      </c>
      <c r="F66" s="692">
        <f>State_Account_all!AE66</f>
        <v>0</v>
      </c>
      <c r="G66" s="692">
        <f>State_Account_all!AF66</f>
        <v>0</v>
      </c>
      <c r="H66" s="706">
        <f>State_Account_all!AG66</f>
        <v>0</v>
      </c>
      <c r="I66" s="705">
        <f>State_Account_all!AH66</f>
        <v>0</v>
      </c>
      <c r="J66" s="692">
        <f>State_Account_all!AI66</f>
        <v>0</v>
      </c>
      <c r="K66" s="692">
        <f>State_Account_all!AJ66</f>
        <v>0</v>
      </c>
      <c r="L66" s="707">
        <f>State_Account_all!BM66</f>
        <v>0</v>
      </c>
      <c r="N66" s="704"/>
      <c r="O66" s="686"/>
      <c r="P66" s="734"/>
      <c r="Q66" s="735"/>
      <c r="R66" s="736"/>
      <c r="S66" s="696"/>
      <c r="T66" s="686"/>
      <c r="U66" s="696"/>
      <c r="V66" s="696"/>
      <c r="W66" s="696"/>
      <c r="X66" s="686"/>
      <c r="Y66" s="696"/>
      <c r="Z66" s="686"/>
      <c r="AA66" s="696"/>
      <c r="AB66" s="686"/>
      <c r="AC66" s="696"/>
      <c r="AD66" s="696"/>
      <c r="AE66" s="696"/>
      <c r="AF66" s="696"/>
      <c r="AG66" s="696"/>
      <c r="AH66" s="696"/>
      <c r="AI66" s="696"/>
      <c r="AJ66" s="696"/>
      <c r="AK66" s="686"/>
      <c r="AL66" s="696"/>
      <c r="AM66" s="696"/>
      <c r="AN66" s="696"/>
      <c r="AO66" s="696"/>
      <c r="AP66" s="696"/>
      <c r="AQ66" s="696"/>
      <c r="AR66" s="686"/>
      <c r="AS66" s="696"/>
      <c r="AT66" s="696"/>
      <c r="AU66" s="696"/>
      <c r="AV66" s="686"/>
      <c r="AW66" s="696"/>
      <c r="AX66" s="686"/>
      <c r="AY66" s="696"/>
      <c r="AZ66" s="696"/>
      <c r="BA66" s="686"/>
      <c r="BB66" s="696"/>
      <c r="BC66" s="696"/>
      <c r="BD66" s="696"/>
      <c r="BE66" s="696"/>
      <c r="BF66" s="697"/>
      <c r="BG66" s="696"/>
      <c r="BH66" s="696"/>
      <c r="BI66" s="696"/>
      <c r="BJ66" s="696"/>
      <c r="BK66" s="696"/>
      <c r="BL66" s="696"/>
      <c r="BM66" s="696"/>
      <c r="BN66" s="696"/>
      <c r="BO66" s="696"/>
      <c r="BP66" s="696"/>
      <c r="BQ66" s="696"/>
      <c r="BR66" s="696"/>
      <c r="BS66" s="696"/>
      <c r="BT66" s="696"/>
      <c r="BU66" s="696"/>
      <c r="BV66" s="696"/>
      <c r="BW66" s="696"/>
      <c r="BX66" s="696"/>
      <c r="BY66" s="696"/>
      <c r="BZ66" s="696"/>
      <c r="CA66" s="696"/>
      <c r="CB66" s="696"/>
      <c r="CC66" s="696"/>
      <c r="CD66" s="696"/>
      <c r="CE66" s="696"/>
      <c r="CF66" s="696"/>
      <c r="CG66" s="696"/>
      <c r="CH66" s="696"/>
      <c r="CI66" s="696"/>
      <c r="CJ66" s="696"/>
      <c r="CK66" s="696"/>
      <c r="CL66" s="696"/>
      <c r="CM66" s="696"/>
      <c r="CN66" s="696"/>
      <c r="CO66" s="696"/>
      <c r="CP66" s="696"/>
      <c r="CQ66" s="696"/>
      <c r="CR66" s="696"/>
      <c r="CS66" s="696"/>
      <c r="CT66" s="696"/>
      <c r="CU66" s="696"/>
      <c r="CV66" s="696"/>
      <c r="CW66" s="696"/>
      <c r="CX66" s="696"/>
      <c r="CY66" s="696"/>
      <c r="CZ66" s="696"/>
      <c r="DA66" s="696"/>
      <c r="DB66" s="696"/>
      <c r="DC66" s="696"/>
      <c r="DD66" s="696"/>
      <c r="DE66" s="696"/>
      <c r="DF66" s="696"/>
      <c r="DG66" s="696"/>
      <c r="DH66" s="696"/>
      <c r="DI66" s="696"/>
      <c r="DJ66" s="696"/>
      <c r="DK66" s="696"/>
      <c r="DL66" s="696"/>
      <c r="DM66" s="696"/>
      <c r="DN66" s="696"/>
      <c r="DO66" s="696"/>
      <c r="DP66" s="696"/>
      <c r="DQ66" s="696"/>
      <c r="DR66" s="696"/>
      <c r="DS66" s="696"/>
      <c r="DT66" s="696"/>
      <c r="DU66" s="696"/>
      <c r="DV66" s="696"/>
    </row>
    <row r="67" spans="1:126" s="692" customFormat="1" ht="15.75" customHeight="1">
      <c r="A67" s="712">
        <f>State_Account_all!A67</f>
        <v>0</v>
      </c>
      <c r="B67" s="769">
        <f>State_Account_all!B67</f>
        <v>100</v>
      </c>
      <c r="C67" s="686">
        <f>State_Account_all!AB67</f>
        <v>0</v>
      </c>
      <c r="D67" s="704">
        <f>State_Account_all!AC67</f>
        <v>0</v>
      </c>
      <c r="E67" s="728">
        <f>State_Account_all!AD67</f>
        <v>0</v>
      </c>
      <c r="F67" s="692">
        <f>State_Account_all!AE67</f>
        <v>0</v>
      </c>
      <c r="G67" s="692">
        <f>State_Account_all!AF67</f>
        <v>0</v>
      </c>
      <c r="H67" s="706">
        <f>State_Account_all!AG67</f>
        <v>0</v>
      </c>
      <c r="I67" s="705">
        <f>State_Account_all!AH67</f>
        <v>0</v>
      </c>
      <c r="J67" s="692">
        <f>State_Account_all!AI67</f>
        <v>0</v>
      </c>
      <c r="K67" s="692">
        <f>State_Account_all!AJ67</f>
        <v>0</v>
      </c>
      <c r="L67" s="707">
        <f>State_Account_all!BM67</f>
        <v>0</v>
      </c>
      <c r="N67" s="704"/>
      <c r="O67" s="686"/>
      <c r="P67" s="734"/>
      <c r="Q67" s="735"/>
      <c r="R67" s="736"/>
      <c r="S67" s="696"/>
      <c r="T67" s="686"/>
      <c r="U67" s="696"/>
      <c r="V67" s="696"/>
      <c r="W67" s="696"/>
      <c r="X67" s="686"/>
      <c r="Y67" s="696"/>
      <c r="Z67" s="686"/>
      <c r="AA67" s="696"/>
      <c r="AB67" s="686"/>
      <c r="AC67" s="696"/>
      <c r="AD67" s="696"/>
      <c r="AE67" s="696"/>
      <c r="AF67" s="696"/>
      <c r="AG67" s="696"/>
      <c r="AH67" s="696"/>
      <c r="AI67" s="696"/>
      <c r="AJ67" s="696"/>
      <c r="AK67" s="686"/>
      <c r="AL67" s="696"/>
      <c r="AM67" s="696"/>
      <c r="AN67" s="696"/>
      <c r="AO67" s="696"/>
      <c r="AP67" s="696"/>
      <c r="AQ67" s="696"/>
      <c r="AR67" s="686"/>
      <c r="AS67" s="696"/>
      <c r="AT67" s="696"/>
      <c r="AU67" s="696"/>
      <c r="AV67" s="686"/>
      <c r="AW67" s="696"/>
      <c r="AX67" s="686"/>
      <c r="AY67" s="696"/>
      <c r="AZ67" s="696"/>
      <c r="BA67" s="686"/>
      <c r="BB67" s="696"/>
      <c r="BC67" s="696"/>
      <c r="BD67" s="696"/>
      <c r="BE67" s="696"/>
      <c r="BF67" s="697"/>
      <c r="BG67" s="696"/>
      <c r="BH67" s="696"/>
      <c r="BI67" s="696"/>
      <c r="BJ67" s="696"/>
      <c r="BK67" s="696"/>
      <c r="BL67" s="696"/>
      <c r="BM67" s="696"/>
      <c r="BN67" s="696"/>
      <c r="BO67" s="696"/>
      <c r="BP67" s="696"/>
      <c r="BQ67" s="696"/>
      <c r="BR67" s="696"/>
      <c r="BS67" s="696"/>
      <c r="BT67" s="696"/>
      <c r="BU67" s="696"/>
      <c r="BV67" s="696"/>
      <c r="BW67" s="696"/>
      <c r="BX67" s="696"/>
      <c r="BY67" s="696"/>
      <c r="BZ67" s="696"/>
      <c r="CA67" s="696"/>
      <c r="CB67" s="696"/>
      <c r="CC67" s="696"/>
      <c r="CD67" s="696"/>
      <c r="CE67" s="696"/>
      <c r="CF67" s="696"/>
      <c r="CG67" s="696"/>
      <c r="CH67" s="696"/>
      <c r="CI67" s="696"/>
      <c r="CJ67" s="696"/>
      <c r="CK67" s="696"/>
      <c r="CL67" s="696"/>
      <c r="CM67" s="696"/>
      <c r="CN67" s="696"/>
      <c r="CO67" s="696"/>
      <c r="CP67" s="696"/>
      <c r="CQ67" s="696"/>
      <c r="CR67" s="696"/>
      <c r="CS67" s="696"/>
      <c r="CT67" s="696"/>
      <c r="CU67" s="696"/>
      <c r="CV67" s="696"/>
      <c r="CW67" s="696"/>
      <c r="CX67" s="696"/>
      <c r="CY67" s="696"/>
      <c r="CZ67" s="696"/>
      <c r="DA67" s="696"/>
      <c r="DB67" s="696"/>
      <c r="DC67" s="696"/>
      <c r="DD67" s="696"/>
      <c r="DE67" s="696"/>
      <c r="DF67" s="696"/>
      <c r="DG67" s="696"/>
      <c r="DH67" s="696"/>
      <c r="DI67" s="696"/>
      <c r="DJ67" s="696"/>
      <c r="DK67" s="696"/>
      <c r="DL67" s="696"/>
      <c r="DM67" s="696"/>
      <c r="DN67" s="696"/>
      <c r="DO67" s="696"/>
      <c r="DP67" s="696"/>
      <c r="DQ67" s="696"/>
      <c r="DR67" s="696"/>
      <c r="DS67" s="696"/>
      <c r="DT67" s="696"/>
      <c r="DU67" s="696"/>
      <c r="DV67" s="696"/>
    </row>
    <row r="68" spans="1:126" s="692" customFormat="1" ht="31.5">
      <c r="A68" s="685" t="str">
        <f>State_Account_all!A68</f>
        <v>Ecological connectivity index 2000</v>
      </c>
      <c r="B68" s="767" t="str">
        <f>State_Account_all!B68</f>
        <v>nb of areas x coefficent</v>
      </c>
      <c r="C68" s="686">
        <f>State_Account_all!AB68</f>
        <v>0</v>
      </c>
      <c r="D68" s="687">
        <f>State_Account_all!AC68</f>
        <v>0</v>
      </c>
      <c r="E68" s="727">
        <f>State_Account_all!AD68</f>
        <v>0</v>
      </c>
      <c r="F68" s="689">
        <f>State_Account_all!AE68</f>
        <v>0</v>
      </c>
      <c r="G68" s="689">
        <f>State_Account_all!AF68</f>
        <v>0</v>
      </c>
      <c r="H68" s="690">
        <f>State_Account_all!AG68</f>
        <v>0</v>
      </c>
      <c r="I68" s="688">
        <f>State_Account_all!AH68</f>
        <v>0</v>
      </c>
      <c r="J68" s="689">
        <f>State_Account_all!AI68</f>
        <v>0</v>
      </c>
      <c r="K68" s="689">
        <f>State_Account_all!AJ68</f>
        <v>0</v>
      </c>
      <c r="L68" s="691">
        <f>State_Account_all!BM68</f>
        <v>0</v>
      </c>
      <c r="N68" s="687"/>
      <c r="O68" s="686"/>
      <c r="P68" s="734"/>
      <c r="Q68" s="735"/>
      <c r="R68" s="736"/>
      <c r="S68" s="696"/>
      <c r="T68" s="686"/>
      <c r="U68" s="696"/>
      <c r="V68" s="696"/>
      <c r="W68" s="696"/>
      <c r="X68" s="686"/>
      <c r="Y68" s="696"/>
      <c r="Z68" s="686"/>
      <c r="AA68" s="696"/>
      <c r="AB68" s="686"/>
      <c r="AC68" s="696"/>
      <c r="AD68" s="696"/>
      <c r="AE68" s="696"/>
      <c r="AF68" s="696"/>
      <c r="AG68" s="696"/>
      <c r="AH68" s="696"/>
      <c r="AI68" s="696"/>
      <c r="AJ68" s="696"/>
      <c r="AK68" s="686"/>
      <c r="AL68" s="696"/>
      <c r="AM68" s="696"/>
      <c r="AN68" s="696"/>
      <c r="AO68" s="696"/>
      <c r="AP68" s="696"/>
      <c r="AQ68" s="696"/>
      <c r="AR68" s="686"/>
      <c r="AS68" s="696"/>
      <c r="AT68" s="696"/>
      <c r="AU68" s="696"/>
      <c r="AV68" s="686"/>
      <c r="AW68" s="696"/>
      <c r="AX68" s="686"/>
      <c r="AY68" s="696"/>
      <c r="AZ68" s="696"/>
      <c r="BA68" s="686"/>
      <c r="BB68" s="696"/>
      <c r="BC68" s="696"/>
      <c r="BD68" s="696"/>
      <c r="BE68" s="696"/>
      <c r="BF68" s="697"/>
      <c r="BG68" s="696"/>
      <c r="BH68" s="696"/>
      <c r="BI68" s="696"/>
      <c r="BJ68" s="696"/>
      <c r="BK68" s="696"/>
      <c r="BL68" s="696"/>
      <c r="BM68" s="696"/>
      <c r="BN68" s="696"/>
      <c r="BO68" s="696"/>
      <c r="BP68" s="696"/>
      <c r="BQ68" s="696"/>
      <c r="BR68" s="696"/>
      <c r="BS68" s="696"/>
      <c r="BT68" s="696"/>
      <c r="BU68" s="696"/>
      <c r="BV68" s="696"/>
      <c r="BW68" s="696"/>
      <c r="BX68" s="696"/>
      <c r="BY68" s="696"/>
      <c r="BZ68" s="696"/>
      <c r="CA68" s="696"/>
      <c r="CB68" s="696"/>
      <c r="CC68" s="696"/>
      <c r="CD68" s="696"/>
      <c r="CE68" s="696"/>
      <c r="CF68" s="696"/>
      <c r="CG68" s="696"/>
      <c r="CH68" s="696"/>
      <c r="CI68" s="696"/>
      <c r="CJ68" s="696"/>
      <c r="CK68" s="696"/>
      <c r="CL68" s="696"/>
      <c r="CM68" s="696"/>
      <c r="CN68" s="696"/>
      <c r="CO68" s="696"/>
      <c r="CP68" s="696"/>
      <c r="CQ68" s="696"/>
      <c r="CR68" s="696"/>
      <c r="CS68" s="696"/>
      <c r="CT68" s="696"/>
      <c r="CU68" s="696"/>
      <c r="CV68" s="696"/>
      <c r="CW68" s="696"/>
      <c r="CX68" s="696"/>
      <c r="CY68" s="696"/>
      <c r="CZ68" s="696"/>
      <c r="DA68" s="696"/>
      <c r="DB68" s="696"/>
      <c r="DC68" s="696"/>
      <c r="DD68" s="696"/>
      <c r="DE68" s="696"/>
      <c r="DF68" s="696"/>
      <c r="DG68" s="696"/>
      <c r="DH68" s="696"/>
      <c r="DI68" s="696"/>
      <c r="DJ68" s="696"/>
      <c r="DK68" s="696"/>
      <c r="DL68" s="696"/>
      <c r="DM68" s="696"/>
      <c r="DN68" s="696"/>
      <c r="DO68" s="696"/>
      <c r="DP68" s="696"/>
      <c r="DQ68" s="696"/>
      <c r="DR68" s="696"/>
      <c r="DS68" s="696"/>
      <c r="DT68" s="696"/>
      <c r="DU68" s="696"/>
      <c r="DV68" s="696"/>
    </row>
    <row r="69" spans="1:126" s="692" customFormat="1" ht="15.75" customHeight="1">
      <c r="A69" s="698" t="str">
        <f>State_Account_all!A69</f>
        <v>Distribution of areas by class of connectivity, in numbers</v>
      </c>
      <c r="B69" s="769">
        <f>State_Account_all!B69</f>
        <v>1</v>
      </c>
      <c r="C69" s="686">
        <f>State_Account_all!AB69</f>
        <v>0</v>
      </c>
      <c r="D69" s="704">
        <f>State_Account_all!AC69</f>
        <v>0</v>
      </c>
      <c r="E69" s="728">
        <f>State_Account_all!AD69</f>
        <v>0</v>
      </c>
      <c r="F69" s="692">
        <f>State_Account_all!AE69</f>
        <v>0</v>
      </c>
      <c r="G69" s="692">
        <f>State_Account_all!AF69</f>
        <v>0</v>
      </c>
      <c r="H69" s="706">
        <f>State_Account_all!AG69</f>
        <v>0</v>
      </c>
      <c r="I69" s="705">
        <f>State_Account_all!AH69</f>
        <v>0</v>
      </c>
      <c r="J69" s="692">
        <f>State_Account_all!AI69</f>
        <v>0</v>
      </c>
      <c r="K69" s="692">
        <f>State_Account_all!AJ69</f>
        <v>0</v>
      </c>
      <c r="L69" s="707">
        <f>State_Account_all!BM69</f>
        <v>0</v>
      </c>
      <c r="N69" s="704"/>
      <c r="O69" s="686"/>
      <c r="P69" s="734"/>
      <c r="Q69" s="735"/>
      <c r="R69" s="736"/>
      <c r="S69" s="696"/>
      <c r="T69" s="686"/>
      <c r="U69" s="696"/>
      <c r="V69" s="696"/>
      <c r="W69" s="696"/>
      <c r="X69" s="686"/>
      <c r="Y69" s="696"/>
      <c r="Z69" s="686"/>
      <c r="AA69" s="696"/>
      <c r="AB69" s="686"/>
      <c r="AC69" s="696"/>
      <c r="AD69" s="696"/>
      <c r="AE69" s="696"/>
      <c r="AF69" s="696"/>
      <c r="AG69" s="696"/>
      <c r="AH69" s="696"/>
      <c r="AI69" s="696"/>
      <c r="AJ69" s="696"/>
      <c r="AK69" s="686"/>
      <c r="AL69" s="696"/>
      <c r="AM69" s="696"/>
      <c r="AN69" s="696"/>
      <c r="AO69" s="696"/>
      <c r="AP69" s="696"/>
      <c r="AQ69" s="696"/>
      <c r="AR69" s="686"/>
      <c r="AS69" s="696"/>
      <c r="AT69" s="696"/>
      <c r="AU69" s="696"/>
      <c r="AV69" s="686"/>
      <c r="AW69" s="696"/>
      <c r="AX69" s="686"/>
      <c r="AY69" s="696"/>
      <c r="AZ69" s="696"/>
      <c r="BA69" s="686"/>
      <c r="BB69" s="696"/>
      <c r="BC69" s="696"/>
      <c r="BD69" s="696"/>
      <c r="BE69" s="696"/>
      <c r="BF69" s="697"/>
      <c r="BG69" s="696"/>
      <c r="BH69" s="696"/>
      <c r="BI69" s="696"/>
      <c r="BJ69" s="696"/>
      <c r="BK69" s="696"/>
      <c r="BL69" s="696"/>
      <c r="BM69" s="696"/>
      <c r="BN69" s="696"/>
      <c r="BO69" s="696"/>
      <c r="BP69" s="696"/>
      <c r="BQ69" s="696"/>
      <c r="BR69" s="696"/>
      <c r="BS69" s="696"/>
      <c r="BT69" s="696"/>
      <c r="BU69" s="696"/>
      <c r="BV69" s="696"/>
      <c r="BW69" s="696"/>
      <c r="BX69" s="696"/>
      <c r="BY69" s="696"/>
      <c r="BZ69" s="696"/>
      <c r="CA69" s="696"/>
      <c r="CB69" s="696"/>
      <c r="CC69" s="696"/>
      <c r="CD69" s="696"/>
      <c r="CE69" s="696"/>
      <c r="CF69" s="696"/>
      <c r="CG69" s="696"/>
      <c r="CH69" s="696"/>
      <c r="CI69" s="696"/>
      <c r="CJ69" s="696"/>
      <c r="CK69" s="696"/>
      <c r="CL69" s="696"/>
      <c r="CM69" s="696"/>
      <c r="CN69" s="696"/>
      <c r="CO69" s="696"/>
      <c r="CP69" s="696"/>
      <c r="CQ69" s="696"/>
      <c r="CR69" s="696"/>
      <c r="CS69" s="696"/>
      <c r="CT69" s="696"/>
      <c r="CU69" s="696"/>
      <c r="CV69" s="696"/>
      <c r="CW69" s="696"/>
      <c r="CX69" s="696"/>
      <c r="CY69" s="696"/>
      <c r="CZ69" s="696"/>
      <c r="DA69" s="696"/>
      <c r="DB69" s="696"/>
      <c r="DC69" s="696"/>
      <c r="DD69" s="696"/>
      <c r="DE69" s="696"/>
      <c r="DF69" s="696"/>
      <c r="DG69" s="696"/>
      <c r="DH69" s="696"/>
      <c r="DI69" s="696"/>
      <c r="DJ69" s="696"/>
      <c r="DK69" s="696"/>
      <c r="DL69" s="696"/>
      <c r="DM69" s="696"/>
      <c r="DN69" s="696"/>
      <c r="DO69" s="696"/>
      <c r="DP69" s="696"/>
      <c r="DQ69" s="696"/>
      <c r="DR69" s="696"/>
      <c r="DS69" s="696"/>
      <c r="DT69" s="696"/>
      <c r="DU69" s="696"/>
      <c r="DV69" s="696"/>
    </row>
    <row r="70" spans="1:126" s="692" customFormat="1" ht="15.75" customHeight="1">
      <c r="A70" s="698">
        <f>State_Account_all!A70</f>
        <v>0</v>
      </c>
      <c r="B70" s="769">
        <f>State_Account_all!B70</f>
        <v>10</v>
      </c>
      <c r="C70" s="686">
        <f>State_Account_all!AB70</f>
        <v>0</v>
      </c>
      <c r="D70" s="704">
        <f>State_Account_all!AC70</f>
        <v>0</v>
      </c>
      <c r="E70" s="728">
        <f>State_Account_all!AD70</f>
        <v>0</v>
      </c>
      <c r="F70" s="692">
        <f>State_Account_all!AE70</f>
        <v>0</v>
      </c>
      <c r="G70" s="692">
        <f>State_Account_all!AF70</f>
        <v>0</v>
      </c>
      <c r="H70" s="706">
        <f>State_Account_all!AG70</f>
        <v>0</v>
      </c>
      <c r="I70" s="705">
        <f>State_Account_all!AH70</f>
        <v>0</v>
      </c>
      <c r="J70" s="692">
        <f>State_Account_all!AI70</f>
        <v>0</v>
      </c>
      <c r="K70" s="692">
        <f>State_Account_all!AJ70</f>
        <v>0</v>
      </c>
      <c r="L70" s="707">
        <f>State_Account_all!BM70</f>
        <v>0</v>
      </c>
      <c r="N70" s="704"/>
      <c r="O70" s="686"/>
      <c r="P70" s="734"/>
      <c r="Q70" s="735"/>
      <c r="R70" s="736"/>
      <c r="S70" s="696"/>
      <c r="T70" s="686"/>
      <c r="U70" s="696"/>
      <c r="V70" s="696"/>
      <c r="W70" s="696"/>
      <c r="X70" s="686"/>
      <c r="Y70" s="696"/>
      <c r="Z70" s="686"/>
      <c r="AA70" s="696"/>
      <c r="AB70" s="686"/>
      <c r="AC70" s="696"/>
      <c r="AD70" s="696"/>
      <c r="AE70" s="696"/>
      <c r="AF70" s="696"/>
      <c r="AG70" s="696"/>
      <c r="AH70" s="696"/>
      <c r="AI70" s="696"/>
      <c r="AJ70" s="696"/>
      <c r="AK70" s="686"/>
      <c r="AL70" s="696"/>
      <c r="AM70" s="696"/>
      <c r="AN70" s="696"/>
      <c r="AO70" s="696"/>
      <c r="AP70" s="696"/>
      <c r="AQ70" s="696"/>
      <c r="AR70" s="686"/>
      <c r="AS70" s="696"/>
      <c r="AT70" s="696"/>
      <c r="AU70" s="696"/>
      <c r="AV70" s="686"/>
      <c r="AW70" s="696"/>
      <c r="AX70" s="686"/>
      <c r="AY70" s="696"/>
      <c r="AZ70" s="696"/>
      <c r="BA70" s="686"/>
      <c r="BB70" s="696"/>
      <c r="BC70" s="696"/>
      <c r="BD70" s="696"/>
      <c r="BE70" s="696"/>
      <c r="BF70" s="697"/>
      <c r="BG70" s="696"/>
      <c r="BH70" s="696"/>
      <c r="BI70" s="696"/>
      <c r="BJ70" s="696"/>
      <c r="BK70" s="696"/>
      <c r="BL70" s="696"/>
      <c r="BM70" s="696"/>
      <c r="BN70" s="696"/>
      <c r="BO70" s="696"/>
      <c r="BP70" s="696"/>
      <c r="BQ70" s="696"/>
      <c r="BR70" s="696"/>
      <c r="BS70" s="696"/>
      <c r="BT70" s="696"/>
      <c r="BU70" s="696"/>
      <c r="BV70" s="696"/>
      <c r="BW70" s="696"/>
      <c r="BX70" s="696"/>
      <c r="BY70" s="696"/>
      <c r="BZ70" s="696"/>
      <c r="CA70" s="696"/>
      <c r="CB70" s="696"/>
      <c r="CC70" s="696"/>
      <c r="CD70" s="696"/>
      <c r="CE70" s="696"/>
      <c r="CF70" s="696"/>
      <c r="CG70" s="696"/>
      <c r="CH70" s="696"/>
      <c r="CI70" s="696"/>
      <c r="CJ70" s="696"/>
      <c r="CK70" s="696"/>
      <c r="CL70" s="696"/>
      <c r="CM70" s="696"/>
      <c r="CN70" s="696"/>
      <c r="CO70" s="696"/>
      <c r="CP70" s="696"/>
      <c r="CQ70" s="696"/>
      <c r="CR70" s="696"/>
      <c r="CS70" s="696"/>
      <c r="CT70" s="696"/>
      <c r="CU70" s="696"/>
      <c r="CV70" s="696"/>
      <c r="CW70" s="696"/>
      <c r="CX70" s="696"/>
      <c r="CY70" s="696"/>
      <c r="CZ70" s="696"/>
      <c r="DA70" s="696"/>
      <c r="DB70" s="696"/>
      <c r="DC70" s="696"/>
      <c r="DD70" s="696"/>
      <c r="DE70" s="696"/>
      <c r="DF70" s="696"/>
      <c r="DG70" s="696"/>
      <c r="DH70" s="696"/>
      <c r="DI70" s="696"/>
      <c r="DJ70" s="696"/>
      <c r="DK70" s="696"/>
      <c r="DL70" s="696"/>
      <c r="DM70" s="696"/>
      <c r="DN70" s="696"/>
      <c r="DO70" s="696"/>
      <c r="DP70" s="696"/>
      <c r="DQ70" s="696"/>
      <c r="DR70" s="696"/>
      <c r="DS70" s="696"/>
      <c r="DT70" s="696"/>
      <c r="DU70" s="696"/>
      <c r="DV70" s="696"/>
    </row>
    <row r="71" spans="1:126" s="692" customFormat="1" ht="15.75" customHeight="1">
      <c r="A71" s="712">
        <f>State_Account_all!A71</f>
        <v>0</v>
      </c>
      <c r="B71" s="769">
        <f>State_Account_all!B71</f>
        <v>100</v>
      </c>
      <c r="C71" s="686">
        <f>State_Account_all!AB71</f>
        <v>0</v>
      </c>
      <c r="D71" s="713">
        <f>State_Account_all!AC71</f>
        <v>0</v>
      </c>
      <c r="E71" s="729">
        <f>State_Account_all!AD71</f>
        <v>0</v>
      </c>
      <c r="F71" s="715">
        <f>State_Account_all!AE71</f>
        <v>0</v>
      </c>
      <c r="G71" s="715">
        <f>State_Account_all!AF71</f>
        <v>0</v>
      </c>
      <c r="H71" s="716">
        <f>State_Account_all!AG71</f>
        <v>0</v>
      </c>
      <c r="I71" s="714">
        <f>State_Account_all!AH71</f>
        <v>0</v>
      </c>
      <c r="J71" s="715">
        <f>State_Account_all!AI71</f>
        <v>0</v>
      </c>
      <c r="K71" s="715">
        <f>State_Account_all!AJ71</f>
        <v>0</v>
      </c>
      <c r="L71" s="717">
        <f>State_Account_all!BM71</f>
        <v>0</v>
      </c>
      <c r="N71" s="713"/>
      <c r="O71" s="686"/>
      <c r="P71" s="734"/>
      <c r="Q71" s="735"/>
      <c r="R71" s="736"/>
      <c r="S71" s="696"/>
      <c r="T71" s="686"/>
      <c r="U71" s="696"/>
      <c r="V71" s="696"/>
      <c r="W71" s="696"/>
      <c r="X71" s="686"/>
      <c r="Y71" s="696"/>
      <c r="Z71" s="686"/>
      <c r="AA71" s="696"/>
      <c r="AB71" s="686"/>
      <c r="AC71" s="696"/>
      <c r="AD71" s="696"/>
      <c r="AE71" s="696"/>
      <c r="AF71" s="696"/>
      <c r="AG71" s="696"/>
      <c r="AH71" s="696"/>
      <c r="AI71" s="696"/>
      <c r="AJ71" s="696"/>
      <c r="AK71" s="686"/>
      <c r="AL71" s="696"/>
      <c r="AM71" s="696"/>
      <c r="AN71" s="696"/>
      <c r="AO71" s="696"/>
      <c r="AP71" s="696"/>
      <c r="AQ71" s="696"/>
      <c r="AR71" s="686"/>
      <c r="AS71" s="696"/>
      <c r="AT71" s="696"/>
      <c r="AU71" s="696"/>
      <c r="AV71" s="686"/>
      <c r="AW71" s="696"/>
      <c r="AX71" s="686"/>
      <c r="AY71" s="696"/>
      <c r="AZ71" s="696"/>
      <c r="BA71" s="686"/>
      <c r="BB71" s="696"/>
      <c r="BC71" s="696"/>
      <c r="BD71" s="696"/>
      <c r="BE71" s="696"/>
      <c r="BF71" s="697"/>
      <c r="BG71" s="696"/>
      <c r="BH71" s="696"/>
      <c r="BI71" s="696"/>
      <c r="BJ71" s="696"/>
      <c r="BK71" s="696"/>
      <c r="BL71" s="696"/>
      <c r="BM71" s="696"/>
      <c r="BN71" s="696"/>
      <c r="BO71" s="696"/>
      <c r="BP71" s="696"/>
      <c r="BQ71" s="696"/>
      <c r="BR71" s="696"/>
      <c r="BS71" s="696"/>
      <c r="BT71" s="696"/>
      <c r="BU71" s="696"/>
      <c r="BV71" s="696"/>
      <c r="BW71" s="696"/>
      <c r="BX71" s="696"/>
      <c r="BY71" s="696"/>
      <c r="BZ71" s="696"/>
      <c r="CA71" s="696"/>
      <c r="CB71" s="696"/>
      <c r="CC71" s="696"/>
      <c r="CD71" s="696"/>
      <c r="CE71" s="696"/>
      <c r="CF71" s="696"/>
      <c r="CG71" s="696"/>
      <c r="CH71" s="696"/>
      <c r="CI71" s="696"/>
      <c r="CJ71" s="696"/>
      <c r="CK71" s="696"/>
      <c r="CL71" s="696"/>
      <c r="CM71" s="696"/>
      <c r="CN71" s="696"/>
      <c r="CO71" s="696"/>
      <c r="CP71" s="696"/>
      <c r="CQ71" s="696"/>
      <c r="CR71" s="696"/>
      <c r="CS71" s="696"/>
      <c r="CT71" s="696"/>
      <c r="CU71" s="696"/>
      <c r="CV71" s="696"/>
      <c r="CW71" s="696"/>
      <c r="CX71" s="696"/>
      <c r="CY71" s="696"/>
      <c r="CZ71" s="696"/>
      <c r="DA71" s="696"/>
      <c r="DB71" s="696"/>
      <c r="DC71" s="696"/>
      <c r="DD71" s="696"/>
      <c r="DE71" s="696"/>
      <c r="DF71" s="696"/>
      <c r="DG71" s="696"/>
      <c r="DH71" s="696"/>
      <c r="DI71" s="696"/>
      <c r="DJ71" s="696"/>
      <c r="DK71" s="696"/>
      <c r="DL71" s="696"/>
      <c r="DM71" s="696"/>
      <c r="DN71" s="696"/>
      <c r="DO71" s="696"/>
      <c r="DP71" s="696"/>
      <c r="DQ71" s="696"/>
      <c r="DR71" s="696"/>
      <c r="DS71" s="696"/>
      <c r="DT71" s="696"/>
      <c r="DU71" s="696"/>
      <c r="DV71" s="696"/>
    </row>
    <row r="72" spans="1:126" s="692" customFormat="1" ht="20.25">
      <c r="A72" s="708" t="str">
        <f>State_Account_all!A72</f>
        <v>4A. Index of change in ecological connectivity 1990-2000</v>
      </c>
      <c r="B72" s="770" t="str">
        <f>State_Account_all!B72</f>
        <v>%</v>
      </c>
      <c r="C72" s="697">
        <f>State_Account_all!AB72</f>
        <v>0</v>
      </c>
      <c r="D72" s="709">
        <f>State_Account_all!AC72</f>
        <v>0</v>
      </c>
      <c r="E72" s="730">
        <f>State_Account_all!AD72</f>
        <v>0</v>
      </c>
      <c r="F72" s="710">
        <f>State_Account_all!AE72</f>
        <v>0</v>
      </c>
      <c r="G72" s="710">
        <f>State_Account_all!AF72</f>
        <v>0</v>
      </c>
      <c r="H72" s="710">
        <f>State_Account_all!AG72</f>
        <v>0</v>
      </c>
      <c r="I72" s="710">
        <f>State_Account_all!AH72</f>
        <v>0</v>
      </c>
      <c r="J72" s="710">
        <f>State_Account_all!AI72</f>
        <v>0</v>
      </c>
      <c r="K72" s="710">
        <f>State_Account_all!AJ72</f>
        <v>0</v>
      </c>
      <c r="L72" s="711">
        <f>State_Account_all!BM72</f>
        <v>0</v>
      </c>
      <c r="N72" s="709"/>
      <c r="O72" s="697"/>
      <c r="P72" s="737"/>
      <c r="Q72" s="738"/>
      <c r="R72" s="739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697"/>
      <c r="AL72" s="697"/>
      <c r="AM72" s="697"/>
      <c r="AN72" s="697"/>
      <c r="AO72" s="697"/>
      <c r="AP72" s="697"/>
      <c r="AQ72" s="697"/>
      <c r="AR72" s="697"/>
      <c r="AS72" s="697"/>
      <c r="AT72" s="697"/>
      <c r="AU72" s="697"/>
      <c r="AV72" s="697"/>
      <c r="AW72" s="697"/>
      <c r="AX72" s="697"/>
      <c r="AY72" s="697"/>
      <c r="AZ72" s="697"/>
      <c r="BA72" s="697"/>
      <c r="BB72" s="697"/>
      <c r="BC72" s="697"/>
      <c r="BD72" s="697"/>
      <c r="BE72" s="697"/>
      <c r="BF72" s="697"/>
      <c r="BG72" s="697"/>
      <c r="BH72" s="697"/>
      <c r="BI72" s="697"/>
      <c r="BJ72" s="697"/>
      <c r="BK72" s="697"/>
      <c r="BL72" s="697"/>
      <c r="BM72" s="697"/>
      <c r="BN72" s="697"/>
      <c r="BO72" s="697"/>
      <c r="BP72" s="697"/>
      <c r="BQ72" s="697"/>
      <c r="BR72" s="697"/>
      <c r="BS72" s="696"/>
      <c r="BT72" s="696"/>
      <c r="BU72" s="696"/>
      <c r="BV72" s="696"/>
      <c r="BW72" s="696"/>
      <c r="BX72" s="696"/>
      <c r="BY72" s="696"/>
      <c r="BZ72" s="696"/>
      <c r="CA72" s="696"/>
      <c r="CB72" s="696"/>
      <c r="CC72" s="696"/>
      <c r="CD72" s="696"/>
      <c r="CE72" s="696"/>
      <c r="CF72" s="696"/>
      <c r="CG72" s="696"/>
      <c r="CH72" s="696"/>
      <c r="CI72" s="696"/>
      <c r="CJ72" s="696"/>
      <c r="CK72" s="696"/>
      <c r="CL72" s="696"/>
      <c r="CM72" s="696"/>
      <c r="CN72" s="696"/>
      <c r="CO72" s="696"/>
      <c r="CP72" s="696"/>
      <c r="CQ72" s="696"/>
      <c r="CR72" s="696"/>
      <c r="CS72" s="696"/>
      <c r="CT72" s="696"/>
      <c r="CU72" s="696"/>
      <c r="CV72" s="696"/>
      <c r="CW72" s="696"/>
      <c r="CX72" s="696"/>
      <c r="CY72" s="696"/>
      <c r="CZ72" s="696"/>
      <c r="DA72" s="696"/>
      <c r="DB72" s="696"/>
      <c r="DC72" s="696"/>
      <c r="DD72" s="696"/>
      <c r="DE72" s="696"/>
      <c r="DF72" s="696"/>
      <c r="DG72" s="696"/>
      <c r="DH72" s="696"/>
      <c r="DI72" s="696"/>
      <c r="DJ72" s="696"/>
      <c r="DK72" s="696"/>
      <c r="DL72" s="696"/>
      <c r="DM72" s="696"/>
      <c r="DN72" s="696"/>
      <c r="DO72" s="696"/>
      <c r="DP72" s="696"/>
      <c r="DQ72" s="696"/>
      <c r="DR72" s="696"/>
      <c r="DS72" s="696"/>
      <c r="DT72" s="696"/>
      <c r="DU72" s="696"/>
      <c r="DV72" s="696"/>
    </row>
    <row r="73" spans="1:126" s="669" customFormat="1" ht="35.25" customHeight="1">
      <c r="A73" s="679" t="str">
        <f>State_Account_all!A73</f>
        <v>5. Landscape ecological background</v>
      </c>
      <c r="B73" s="766">
        <f>State_Account_all!B73</f>
        <v>0</v>
      </c>
      <c r="C73" s="680">
        <f>State_Account_all!AB73</f>
        <v>0</v>
      </c>
      <c r="D73" s="666">
        <f>State_Account_all!AC73</f>
        <v>0</v>
      </c>
      <c r="E73" s="681">
        <f>State_Account_all!AD73</f>
        <v>0</v>
      </c>
      <c r="F73" s="666">
        <f>State_Account_all!AE73</f>
        <v>0</v>
      </c>
      <c r="G73" s="666">
        <f>State_Account_all!AF73</f>
        <v>0</v>
      </c>
      <c r="H73" s="682">
        <f>State_Account_all!AG73</f>
        <v>0</v>
      </c>
      <c r="I73" s="681">
        <f>State_Account_all!AH73</f>
        <v>0</v>
      </c>
      <c r="J73" s="666">
        <f>State_Account_all!AI73</f>
        <v>0</v>
      </c>
      <c r="K73" s="666">
        <f>State_Account_all!AJ73</f>
        <v>0</v>
      </c>
      <c r="L73" s="666">
        <f>State_Account_all!BM73</f>
        <v>0</v>
      </c>
      <c r="N73" s="666"/>
      <c r="O73" s="680"/>
      <c r="P73" s="671"/>
      <c r="Q73" s="671"/>
      <c r="R73" s="683"/>
      <c r="S73" s="672"/>
      <c r="T73" s="680"/>
      <c r="U73" s="672"/>
      <c r="V73" s="672"/>
      <c r="W73" s="672"/>
      <c r="X73" s="680"/>
      <c r="Y73" s="672"/>
      <c r="Z73" s="680"/>
      <c r="AA73" s="672"/>
      <c r="AB73" s="680"/>
      <c r="AC73" s="672"/>
      <c r="AD73" s="672"/>
      <c r="AE73" s="672"/>
      <c r="AF73" s="672"/>
      <c r="AG73" s="672"/>
      <c r="AH73" s="672"/>
      <c r="AI73" s="672"/>
      <c r="AJ73" s="672"/>
      <c r="AK73" s="680"/>
      <c r="AL73" s="672"/>
      <c r="AM73" s="672"/>
      <c r="AN73" s="672"/>
      <c r="AO73" s="672"/>
      <c r="AP73" s="672"/>
      <c r="AQ73" s="672"/>
      <c r="AR73" s="680"/>
      <c r="AS73" s="672"/>
      <c r="AT73" s="672"/>
      <c r="AU73" s="672"/>
      <c r="AV73" s="680"/>
      <c r="AW73" s="672"/>
      <c r="AX73" s="680"/>
      <c r="AY73" s="672"/>
      <c r="AZ73" s="672"/>
      <c r="BA73" s="680"/>
      <c r="BB73" s="672"/>
      <c r="BC73" s="672"/>
      <c r="BD73" s="672"/>
      <c r="BE73" s="672"/>
      <c r="BF73" s="684"/>
      <c r="BG73" s="672"/>
      <c r="BH73" s="672"/>
      <c r="BI73" s="672"/>
      <c r="BJ73" s="672"/>
      <c r="BK73" s="672"/>
      <c r="BL73" s="672"/>
      <c r="BM73" s="678"/>
      <c r="BN73" s="678"/>
      <c r="BO73" s="678"/>
      <c r="BP73" s="678"/>
      <c r="BQ73" s="678"/>
      <c r="BR73" s="678"/>
      <c r="BS73" s="678"/>
      <c r="BT73" s="678"/>
      <c r="BU73" s="678"/>
      <c r="BV73" s="678"/>
      <c r="BW73" s="678"/>
      <c r="BX73" s="678"/>
      <c r="BY73" s="678"/>
      <c r="BZ73" s="678"/>
      <c r="CA73" s="678"/>
      <c r="CB73" s="678"/>
      <c r="CC73" s="678"/>
      <c r="CD73" s="678"/>
      <c r="CE73" s="678"/>
      <c r="CF73" s="678"/>
      <c r="CG73" s="678"/>
      <c r="CH73" s="678"/>
      <c r="CI73" s="678"/>
      <c r="CJ73" s="678"/>
      <c r="CK73" s="678"/>
      <c r="CL73" s="678"/>
      <c r="CM73" s="678"/>
      <c r="CN73" s="678"/>
      <c r="CO73" s="678"/>
      <c r="CP73" s="678"/>
      <c r="CQ73" s="678"/>
      <c r="CR73" s="678"/>
      <c r="CS73" s="678"/>
      <c r="CT73" s="678"/>
      <c r="CU73" s="678"/>
      <c r="CV73" s="678"/>
      <c r="CW73" s="678"/>
      <c r="CX73" s="678"/>
      <c r="CY73" s="678"/>
      <c r="CZ73" s="678"/>
      <c r="DA73" s="678"/>
      <c r="DB73" s="678"/>
      <c r="DC73" s="678"/>
      <c r="DD73" s="678"/>
      <c r="DE73" s="678"/>
      <c r="DF73" s="678"/>
      <c r="DG73" s="678"/>
      <c r="DH73" s="678"/>
      <c r="DI73" s="678"/>
      <c r="DJ73" s="678"/>
      <c r="DK73" s="678"/>
      <c r="DL73" s="678"/>
      <c r="DM73" s="678"/>
      <c r="DN73" s="678"/>
      <c r="DO73" s="678"/>
      <c r="DP73" s="678"/>
      <c r="DQ73" s="678"/>
      <c r="DR73" s="678"/>
      <c r="DS73" s="678"/>
      <c r="DT73" s="678"/>
      <c r="DU73" s="678"/>
      <c r="DV73" s="678"/>
    </row>
    <row r="74" spans="1:126" s="692" customFormat="1" ht="46.5">
      <c r="A74" s="685" t="str">
        <f>State_Account_all!A74</f>
        <v>Landscape ecological background index 1990</v>
      </c>
      <c r="B74" s="767" t="str">
        <f>State_Account_all!B74</f>
        <v> ha weighted by coefficient</v>
      </c>
      <c r="C74" s="686">
        <f>State_Account_all!AB74</f>
        <v>0</v>
      </c>
      <c r="D74" s="687">
        <f>State_Account_all!AC74</f>
        <v>0</v>
      </c>
      <c r="E74" s="688">
        <f>State_Account_all!AD74</f>
        <v>0</v>
      </c>
      <c r="F74" s="689">
        <f>State_Account_all!AE74</f>
        <v>0</v>
      </c>
      <c r="G74" s="689">
        <f>State_Account_all!AF74</f>
        <v>0</v>
      </c>
      <c r="H74" s="690">
        <f>State_Account_all!AG74</f>
        <v>0</v>
      </c>
      <c r="I74" s="688">
        <f>State_Account_all!AH74</f>
        <v>0</v>
      </c>
      <c r="J74" s="689">
        <f>State_Account_all!AI74</f>
        <v>0</v>
      </c>
      <c r="K74" s="689">
        <f>State_Account_all!AJ74</f>
        <v>0</v>
      </c>
      <c r="L74" s="691">
        <f>State_Account_all!BM74</f>
        <v>0</v>
      </c>
      <c r="N74" s="687"/>
      <c r="O74" s="686"/>
      <c r="P74" s="693" t="s">
        <v>443</v>
      </c>
      <c r="Q74" s="694"/>
      <c r="R74" s="695"/>
      <c r="S74" s="696"/>
      <c r="T74" s="686"/>
      <c r="U74" s="696"/>
      <c r="V74" s="696"/>
      <c r="W74" s="696"/>
      <c r="X74" s="686"/>
      <c r="Y74" s="696"/>
      <c r="Z74" s="686"/>
      <c r="AA74" s="696"/>
      <c r="AB74" s="686"/>
      <c r="AC74" s="696"/>
      <c r="AD74" s="696"/>
      <c r="AE74" s="696"/>
      <c r="AF74" s="696"/>
      <c r="AG74" s="696"/>
      <c r="AH74" s="696"/>
      <c r="AI74" s="696"/>
      <c r="AJ74" s="696"/>
      <c r="AK74" s="686"/>
      <c r="AL74" s="696"/>
      <c r="AM74" s="696"/>
      <c r="AN74" s="696"/>
      <c r="AO74" s="696"/>
      <c r="AP74" s="696"/>
      <c r="AQ74" s="696"/>
      <c r="AR74" s="686"/>
      <c r="AS74" s="696"/>
      <c r="AT74" s="696"/>
      <c r="AU74" s="696"/>
      <c r="AV74" s="686"/>
      <c r="AW74" s="696"/>
      <c r="AX74" s="686"/>
      <c r="AY74" s="696"/>
      <c r="AZ74" s="696"/>
      <c r="BA74" s="686"/>
      <c r="BB74" s="696"/>
      <c r="BC74" s="696"/>
      <c r="BD74" s="696"/>
      <c r="BE74" s="696"/>
      <c r="BF74" s="697"/>
      <c r="BG74" s="696"/>
      <c r="BH74" s="696"/>
      <c r="BI74" s="696"/>
      <c r="BJ74" s="696"/>
      <c r="BK74" s="696"/>
      <c r="BL74" s="696"/>
      <c r="BM74" s="696"/>
      <c r="BN74" s="696"/>
      <c r="BO74" s="696"/>
      <c r="BP74" s="696"/>
      <c r="BQ74" s="696"/>
      <c r="BR74" s="696"/>
      <c r="BS74" s="696"/>
      <c r="BT74" s="696"/>
      <c r="BU74" s="696"/>
      <c r="BV74" s="696"/>
      <c r="BW74" s="696"/>
      <c r="BX74" s="696"/>
      <c r="BY74" s="696"/>
      <c r="BZ74" s="696"/>
      <c r="CA74" s="696"/>
      <c r="CB74" s="696"/>
      <c r="CC74" s="696"/>
      <c r="CD74" s="696"/>
      <c r="CE74" s="696"/>
      <c r="CF74" s="696"/>
      <c r="CG74" s="696"/>
      <c r="CH74" s="696"/>
      <c r="CI74" s="696"/>
      <c r="CJ74" s="696"/>
      <c r="CK74" s="696"/>
      <c r="CL74" s="696"/>
      <c r="CM74" s="696"/>
      <c r="CN74" s="696"/>
      <c r="CO74" s="696"/>
      <c r="CP74" s="696"/>
      <c r="CQ74" s="696"/>
      <c r="CR74" s="696"/>
      <c r="CS74" s="696"/>
      <c r="CT74" s="696"/>
      <c r="CU74" s="696"/>
      <c r="CV74" s="696"/>
      <c r="CW74" s="696"/>
      <c r="CX74" s="696"/>
      <c r="CY74" s="696"/>
      <c r="CZ74" s="696"/>
      <c r="DA74" s="696"/>
      <c r="DB74" s="696"/>
      <c r="DC74" s="696"/>
      <c r="DD74" s="696"/>
      <c r="DE74" s="696"/>
      <c r="DF74" s="696"/>
      <c r="DG74" s="696"/>
      <c r="DH74" s="696"/>
      <c r="DI74" s="696"/>
      <c r="DJ74" s="696"/>
      <c r="DK74" s="696"/>
      <c r="DL74" s="696"/>
      <c r="DM74" s="696"/>
      <c r="DN74" s="696"/>
      <c r="DO74" s="696"/>
      <c r="DP74" s="696"/>
      <c r="DQ74" s="696"/>
      <c r="DR74" s="696"/>
      <c r="DS74" s="696"/>
      <c r="DT74" s="696"/>
      <c r="DU74" s="696"/>
      <c r="DV74" s="696"/>
    </row>
    <row r="75" spans="1:126" s="692" customFormat="1" ht="15.75" customHeight="1">
      <c r="A75" s="698" t="str">
        <f>State_Account_all!A75</f>
        <v>Distribution of surfaces, in ha</v>
      </c>
      <c r="B75" s="769" t="str">
        <f>State_Account_all!B75</f>
        <v>&lt;60%</v>
      </c>
      <c r="C75" s="686">
        <f>State_Account_all!AB75</f>
        <v>0</v>
      </c>
      <c r="D75" s="704">
        <f>State_Account_all!AC75</f>
        <v>0</v>
      </c>
      <c r="E75" s="705">
        <f>State_Account_all!AD75</f>
        <v>0</v>
      </c>
      <c r="F75" s="692">
        <f>State_Account_all!AE75</f>
        <v>0</v>
      </c>
      <c r="G75" s="692">
        <f>State_Account_all!AF75</f>
        <v>0</v>
      </c>
      <c r="H75" s="706">
        <f>State_Account_all!AG75</f>
        <v>0</v>
      </c>
      <c r="I75" s="705">
        <f>State_Account_all!AH75</f>
        <v>0</v>
      </c>
      <c r="J75" s="692">
        <f>State_Account_all!AI75</f>
        <v>0</v>
      </c>
      <c r="K75" s="692">
        <f>State_Account_all!AJ75</f>
        <v>0</v>
      </c>
      <c r="L75" s="707">
        <f>State_Account_all!BM75</f>
        <v>0</v>
      </c>
      <c r="N75" s="704"/>
      <c r="O75" s="686"/>
      <c r="P75" s="701"/>
      <c r="Q75" s="702"/>
      <c r="R75" s="703"/>
      <c r="S75" s="696"/>
      <c r="T75" s="686"/>
      <c r="U75" s="696"/>
      <c r="V75" s="696"/>
      <c r="W75" s="696"/>
      <c r="X75" s="686"/>
      <c r="Y75" s="696"/>
      <c r="Z75" s="686"/>
      <c r="AA75" s="696"/>
      <c r="AB75" s="686"/>
      <c r="AC75" s="696"/>
      <c r="AD75" s="696"/>
      <c r="AE75" s="696"/>
      <c r="AF75" s="696"/>
      <c r="AG75" s="696"/>
      <c r="AH75" s="696"/>
      <c r="AI75" s="696"/>
      <c r="AJ75" s="696"/>
      <c r="AK75" s="686"/>
      <c r="AL75" s="696"/>
      <c r="AM75" s="696"/>
      <c r="AN75" s="696"/>
      <c r="AO75" s="696"/>
      <c r="AP75" s="696"/>
      <c r="AQ75" s="696"/>
      <c r="AR75" s="686"/>
      <c r="AS75" s="696"/>
      <c r="AT75" s="696"/>
      <c r="AU75" s="696"/>
      <c r="AV75" s="686"/>
      <c r="AW75" s="696"/>
      <c r="AX75" s="686"/>
      <c r="AY75" s="696"/>
      <c r="AZ75" s="696"/>
      <c r="BA75" s="686"/>
      <c r="BB75" s="696"/>
      <c r="BC75" s="696"/>
      <c r="BD75" s="696"/>
      <c r="BE75" s="696"/>
      <c r="BF75" s="697"/>
      <c r="BG75" s="696"/>
      <c r="BH75" s="696"/>
      <c r="BI75" s="696"/>
      <c r="BJ75" s="696"/>
      <c r="BK75" s="696"/>
      <c r="BL75" s="696"/>
      <c r="BM75" s="696"/>
      <c r="BN75" s="696"/>
      <c r="BO75" s="696"/>
      <c r="BP75" s="696"/>
      <c r="BQ75" s="696"/>
      <c r="BR75" s="696"/>
      <c r="BS75" s="696"/>
      <c r="BT75" s="696"/>
      <c r="BU75" s="696"/>
      <c r="BV75" s="696"/>
      <c r="BW75" s="696"/>
      <c r="BX75" s="696"/>
      <c r="BY75" s="696"/>
      <c r="BZ75" s="696"/>
      <c r="CA75" s="696"/>
      <c r="CB75" s="696"/>
      <c r="CC75" s="696"/>
      <c r="CD75" s="696"/>
      <c r="CE75" s="696"/>
      <c r="CF75" s="696"/>
      <c r="CG75" s="696"/>
      <c r="CH75" s="696"/>
      <c r="CI75" s="696"/>
      <c r="CJ75" s="696"/>
      <c r="CK75" s="696"/>
      <c r="CL75" s="696"/>
      <c r="CM75" s="696"/>
      <c r="CN75" s="696"/>
      <c r="CO75" s="696"/>
      <c r="CP75" s="696"/>
      <c r="CQ75" s="696"/>
      <c r="CR75" s="696"/>
      <c r="CS75" s="696"/>
      <c r="CT75" s="696"/>
      <c r="CU75" s="696"/>
      <c r="CV75" s="696"/>
      <c r="CW75" s="696"/>
      <c r="CX75" s="696"/>
      <c r="CY75" s="696"/>
      <c r="CZ75" s="696"/>
      <c r="DA75" s="696"/>
      <c r="DB75" s="696"/>
      <c r="DC75" s="696"/>
      <c r="DD75" s="696"/>
      <c r="DE75" s="696"/>
      <c r="DF75" s="696"/>
      <c r="DG75" s="696"/>
      <c r="DH75" s="696"/>
      <c r="DI75" s="696"/>
      <c r="DJ75" s="696"/>
      <c r="DK75" s="696"/>
      <c r="DL75" s="696"/>
      <c r="DM75" s="696"/>
      <c r="DN75" s="696"/>
      <c r="DO75" s="696"/>
      <c r="DP75" s="696"/>
      <c r="DQ75" s="696"/>
      <c r="DR75" s="696"/>
      <c r="DS75" s="696"/>
      <c r="DT75" s="696"/>
      <c r="DU75" s="696"/>
      <c r="DV75" s="696"/>
    </row>
    <row r="76" spans="1:126" s="692" customFormat="1" ht="15.75" customHeight="1">
      <c r="A76" s="698">
        <f>State_Account_all!A76</f>
        <v>0</v>
      </c>
      <c r="B76" s="769" t="str">
        <f>State_Account_all!B76</f>
        <v>60%&lt;, &lt;80%</v>
      </c>
      <c r="C76" s="686">
        <f>State_Account_all!AB76</f>
        <v>0</v>
      </c>
      <c r="D76" s="704">
        <f>State_Account_all!AC76</f>
        <v>0</v>
      </c>
      <c r="E76" s="705">
        <f>State_Account_all!AD76</f>
        <v>0</v>
      </c>
      <c r="F76" s="692">
        <f>State_Account_all!AE76</f>
        <v>0</v>
      </c>
      <c r="G76" s="692">
        <f>State_Account_all!AF76</f>
        <v>0</v>
      </c>
      <c r="H76" s="706">
        <f>State_Account_all!AG76</f>
        <v>0</v>
      </c>
      <c r="I76" s="705">
        <f>State_Account_all!AH76</f>
        <v>0</v>
      </c>
      <c r="J76" s="692">
        <f>State_Account_all!AI76</f>
        <v>0</v>
      </c>
      <c r="K76" s="692">
        <f>State_Account_all!AJ76</f>
        <v>0</v>
      </c>
      <c r="L76" s="707">
        <f>State_Account_all!BM76</f>
        <v>0</v>
      </c>
      <c r="N76" s="704"/>
      <c r="O76" s="686"/>
      <c r="P76" s="701"/>
      <c r="Q76" s="702"/>
      <c r="R76" s="703"/>
      <c r="S76" s="696"/>
      <c r="T76" s="686"/>
      <c r="U76" s="696"/>
      <c r="V76" s="696"/>
      <c r="W76" s="696"/>
      <c r="X76" s="686"/>
      <c r="Y76" s="696"/>
      <c r="Z76" s="686"/>
      <c r="AA76" s="696"/>
      <c r="AB76" s="686"/>
      <c r="AC76" s="696"/>
      <c r="AD76" s="696"/>
      <c r="AE76" s="696"/>
      <c r="AF76" s="696"/>
      <c r="AG76" s="696"/>
      <c r="AH76" s="696"/>
      <c r="AI76" s="696"/>
      <c r="AJ76" s="696"/>
      <c r="AK76" s="686"/>
      <c r="AL76" s="696"/>
      <c r="AM76" s="696"/>
      <c r="AN76" s="696"/>
      <c r="AO76" s="696"/>
      <c r="AP76" s="696"/>
      <c r="AQ76" s="696"/>
      <c r="AR76" s="686"/>
      <c r="AS76" s="696"/>
      <c r="AT76" s="696"/>
      <c r="AU76" s="696"/>
      <c r="AV76" s="686"/>
      <c r="AW76" s="696"/>
      <c r="AX76" s="686"/>
      <c r="AY76" s="696"/>
      <c r="AZ76" s="696"/>
      <c r="BA76" s="686"/>
      <c r="BB76" s="696"/>
      <c r="BC76" s="696"/>
      <c r="BD76" s="696"/>
      <c r="BE76" s="696"/>
      <c r="BF76" s="697"/>
      <c r="BG76" s="696"/>
      <c r="BH76" s="696"/>
      <c r="BI76" s="696"/>
      <c r="BJ76" s="696"/>
      <c r="BK76" s="696"/>
      <c r="BL76" s="696"/>
      <c r="BM76" s="696"/>
      <c r="BN76" s="696"/>
      <c r="BO76" s="696"/>
      <c r="BP76" s="696"/>
      <c r="BQ76" s="696"/>
      <c r="BR76" s="696"/>
      <c r="BS76" s="696"/>
      <c r="BT76" s="696"/>
      <c r="BU76" s="696"/>
      <c r="BV76" s="696"/>
      <c r="BW76" s="696"/>
      <c r="BX76" s="696"/>
      <c r="BY76" s="696"/>
      <c r="BZ76" s="696"/>
      <c r="CA76" s="696"/>
      <c r="CB76" s="696"/>
      <c r="CC76" s="696"/>
      <c r="CD76" s="696"/>
      <c r="CE76" s="696"/>
      <c r="CF76" s="696"/>
      <c r="CG76" s="696"/>
      <c r="CH76" s="696"/>
      <c r="CI76" s="696"/>
      <c r="CJ76" s="696"/>
      <c r="CK76" s="696"/>
      <c r="CL76" s="696"/>
      <c r="CM76" s="696"/>
      <c r="CN76" s="696"/>
      <c r="CO76" s="696"/>
      <c r="CP76" s="696"/>
      <c r="CQ76" s="696"/>
      <c r="CR76" s="696"/>
      <c r="CS76" s="696"/>
      <c r="CT76" s="696"/>
      <c r="CU76" s="696"/>
      <c r="CV76" s="696"/>
      <c r="CW76" s="696"/>
      <c r="CX76" s="696"/>
      <c r="CY76" s="696"/>
      <c r="CZ76" s="696"/>
      <c r="DA76" s="696"/>
      <c r="DB76" s="696"/>
      <c r="DC76" s="696"/>
      <c r="DD76" s="696"/>
      <c r="DE76" s="696"/>
      <c r="DF76" s="696"/>
      <c r="DG76" s="696"/>
      <c r="DH76" s="696"/>
      <c r="DI76" s="696"/>
      <c r="DJ76" s="696"/>
      <c r="DK76" s="696"/>
      <c r="DL76" s="696"/>
      <c r="DM76" s="696"/>
      <c r="DN76" s="696"/>
      <c r="DO76" s="696"/>
      <c r="DP76" s="696"/>
      <c r="DQ76" s="696"/>
      <c r="DR76" s="696"/>
      <c r="DS76" s="696"/>
      <c r="DT76" s="696"/>
      <c r="DU76" s="696"/>
      <c r="DV76" s="696"/>
    </row>
    <row r="77" spans="1:126" s="692" customFormat="1" ht="15.75" customHeight="1">
      <c r="A77" s="712">
        <f>State_Account_all!A77</f>
        <v>0</v>
      </c>
      <c r="B77" s="771" t="str">
        <f>State_Account_all!B77</f>
        <v>&lt;80%</v>
      </c>
      <c r="C77" s="686">
        <f>State_Account_all!AB77</f>
        <v>0</v>
      </c>
      <c r="D77" s="704">
        <f>State_Account_all!AC77</f>
        <v>0</v>
      </c>
      <c r="E77" s="705">
        <f>State_Account_all!AD77</f>
        <v>0</v>
      </c>
      <c r="F77" s="692">
        <f>State_Account_all!AE77</f>
        <v>0</v>
      </c>
      <c r="G77" s="692">
        <f>State_Account_all!AF77</f>
        <v>0</v>
      </c>
      <c r="H77" s="706">
        <f>State_Account_all!AG77</f>
        <v>0</v>
      </c>
      <c r="I77" s="705">
        <f>State_Account_all!AH77</f>
        <v>0</v>
      </c>
      <c r="J77" s="692">
        <f>State_Account_all!AI77</f>
        <v>0</v>
      </c>
      <c r="K77" s="692">
        <f>State_Account_all!AJ77</f>
        <v>0</v>
      </c>
      <c r="L77" s="707">
        <f>State_Account_all!BM77</f>
        <v>0</v>
      </c>
      <c r="N77" s="704"/>
      <c r="O77" s="686"/>
      <c r="P77" s="701"/>
      <c r="Q77" s="702"/>
      <c r="R77" s="703"/>
      <c r="S77" s="696"/>
      <c r="T77" s="686"/>
      <c r="U77" s="696"/>
      <c r="V77" s="696"/>
      <c r="W77" s="696"/>
      <c r="X77" s="686"/>
      <c r="Y77" s="696"/>
      <c r="Z77" s="686"/>
      <c r="AA77" s="696"/>
      <c r="AB77" s="686"/>
      <c r="AC77" s="696"/>
      <c r="AD77" s="696"/>
      <c r="AE77" s="696"/>
      <c r="AF77" s="696"/>
      <c r="AG77" s="696"/>
      <c r="AH77" s="696"/>
      <c r="AI77" s="696"/>
      <c r="AJ77" s="696"/>
      <c r="AK77" s="686"/>
      <c r="AL77" s="696"/>
      <c r="AM77" s="696"/>
      <c r="AN77" s="696"/>
      <c r="AO77" s="696"/>
      <c r="AP77" s="696"/>
      <c r="AQ77" s="696"/>
      <c r="AR77" s="686"/>
      <c r="AS77" s="696"/>
      <c r="AT77" s="696"/>
      <c r="AU77" s="696"/>
      <c r="AV77" s="686"/>
      <c r="AW77" s="696"/>
      <c r="AX77" s="686"/>
      <c r="AY77" s="696"/>
      <c r="AZ77" s="696"/>
      <c r="BA77" s="686"/>
      <c r="BB77" s="696"/>
      <c r="BC77" s="696"/>
      <c r="BD77" s="696"/>
      <c r="BE77" s="696"/>
      <c r="BF77" s="697"/>
      <c r="BG77" s="696"/>
      <c r="BH77" s="696"/>
      <c r="BI77" s="696"/>
      <c r="BJ77" s="696"/>
      <c r="BK77" s="696"/>
      <c r="BL77" s="696"/>
      <c r="BM77" s="696"/>
      <c r="BN77" s="696"/>
      <c r="BO77" s="696"/>
      <c r="BP77" s="696"/>
      <c r="BQ77" s="696"/>
      <c r="BR77" s="696"/>
      <c r="BS77" s="696"/>
      <c r="BT77" s="696"/>
      <c r="BU77" s="696"/>
      <c r="BV77" s="696"/>
      <c r="BW77" s="696"/>
      <c r="BX77" s="696"/>
      <c r="BY77" s="696"/>
      <c r="BZ77" s="696"/>
      <c r="CA77" s="696"/>
      <c r="CB77" s="696"/>
      <c r="CC77" s="696"/>
      <c r="CD77" s="696"/>
      <c r="CE77" s="696"/>
      <c r="CF77" s="696"/>
      <c r="CG77" s="696"/>
      <c r="CH77" s="696"/>
      <c r="CI77" s="696"/>
      <c r="CJ77" s="696"/>
      <c r="CK77" s="696"/>
      <c r="CL77" s="696"/>
      <c r="CM77" s="696"/>
      <c r="CN77" s="696"/>
      <c r="CO77" s="696"/>
      <c r="CP77" s="696"/>
      <c r="CQ77" s="696"/>
      <c r="CR77" s="696"/>
      <c r="CS77" s="696"/>
      <c r="CT77" s="696"/>
      <c r="CU77" s="696"/>
      <c r="CV77" s="696"/>
      <c r="CW77" s="696"/>
      <c r="CX77" s="696"/>
      <c r="CY77" s="696"/>
      <c r="CZ77" s="696"/>
      <c r="DA77" s="696"/>
      <c r="DB77" s="696"/>
      <c r="DC77" s="696"/>
      <c r="DD77" s="696"/>
      <c r="DE77" s="696"/>
      <c r="DF77" s="696"/>
      <c r="DG77" s="696"/>
      <c r="DH77" s="696"/>
      <c r="DI77" s="696"/>
      <c r="DJ77" s="696"/>
      <c r="DK77" s="696"/>
      <c r="DL77" s="696"/>
      <c r="DM77" s="696"/>
      <c r="DN77" s="696"/>
      <c r="DO77" s="696"/>
      <c r="DP77" s="696"/>
      <c r="DQ77" s="696"/>
      <c r="DR77" s="696"/>
      <c r="DS77" s="696"/>
      <c r="DT77" s="696"/>
      <c r="DU77" s="696"/>
      <c r="DV77" s="696"/>
    </row>
    <row r="78" spans="1:126" s="692" customFormat="1" ht="46.5">
      <c r="A78" s="685" t="str">
        <f>State_Account_all!A78</f>
        <v>Landscape ecological index 2000</v>
      </c>
      <c r="B78" s="767" t="str">
        <f>State_Account_all!B78</f>
        <v>ha weighted by coefficient</v>
      </c>
      <c r="C78" s="686">
        <f>State_Account_all!AB78</f>
        <v>0</v>
      </c>
      <c r="D78" s="687">
        <f>State_Account_all!AC78</f>
        <v>0</v>
      </c>
      <c r="E78" s="688">
        <f>State_Account_all!AD78</f>
        <v>0</v>
      </c>
      <c r="F78" s="689">
        <f>State_Account_all!AE78</f>
        <v>0</v>
      </c>
      <c r="G78" s="689">
        <f>State_Account_all!AF78</f>
        <v>0</v>
      </c>
      <c r="H78" s="690">
        <f>State_Account_all!AG78</f>
        <v>0</v>
      </c>
      <c r="I78" s="688">
        <f>State_Account_all!AH78</f>
        <v>0</v>
      </c>
      <c r="J78" s="689">
        <f>State_Account_all!AI78</f>
        <v>0</v>
      </c>
      <c r="K78" s="689">
        <f>State_Account_all!AJ78</f>
        <v>0</v>
      </c>
      <c r="L78" s="691">
        <f>State_Account_all!BM78</f>
        <v>0</v>
      </c>
      <c r="N78" s="687"/>
      <c r="O78" s="686"/>
      <c r="P78" s="701"/>
      <c r="Q78" s="702"/>
      <c r="R78" s="703"/>
      <c r="S78" s="696"/>
      <c r="T78" s="686"/>
      <c r="U78" s="696"/>
      <c r="V78" s="696"/>
      <c r="W78" s="696"/>
      <c r="X78" s="686"/>
      <c r="Y78" s="696"/>
      <c r="Z78" s="686"/>
      <c r="AA78" s="696"/>
      <c r="AB78" s="686"/>
      <c r="AC78" s="696"/>
      <c r="AD78" s="696"/>
      <c r="AE78" s="696"/>
      <c r="AF78" s="696"/>
      <c r="AG78" s="696"/>
      <c r="AH78" s="696"/>
      <c r="AI78" s="696"/>
      <c r="AJ78" s="696"/>
      <c r="AK78" s="686"/>
      <c r="AL78" s="696"/>
      <c r="AM78" s="696"/>
      <c r="AN78" s="696"/>
      <c r="AO78" s="696"/>
      <c r="AP78" s="696"/>
      <c r="AQ78" s="696"/>
      <c r="AR78" s="686"/>
      <c r="AS78" s="696"/>
      <c r="AT78" s="696"/>
      <c r="AU78" s="696"/>
      <c r="AV78" s="686"/>
      <c r="AW78" s="696"/>
      <c r="AX78" s="686"/>
      <c r="AY78" s="696"/>
      <c r="AZ78" s="696"/>
      <c r="BA78" s="686"/>
      <c r="BB78" s="696"/>
      <c r="BC78" s="696"/>
      <c r="BD78" s="696"/>
      <c r="BE78" s="696"/>
      <c r="BF78" s="697"/>
      <c r="BG78" s="696"/>
      <c r="BH78" s="696"/>
      <c r="BI78" s="696"/>
      <c r="BJ78" s="696"/>
      <c r="BK78" s="696"/>
      <c r="BL78" s="696"/>
      <c r="BM78" s="696"/>
      <c r="BN78" s="696"/>
      <c r="BO78" s="696"/>
      <c r="BP78" s="696"/>
      <c r="BQ78" s="696"/>
      <c r="BR78" s="696"/>
      <c r="BS78" s="696"/>
      <c r="BT78" s="696"/>
      <c r="BU78" s="696"/>
      <c r="BV78" s="696"/>
      <c r="BW78" s="696"/>
      <c r="BX78" s="696"/>
      <c r="BY78" s="696"/>
      <c r="BZ78" s="696"/>
      <c r="CA78" s="696"/>
      <c r="CB78" s="696"/>
      <c r="CC78" s="696"/>
      <c r="CD78" s="696"/>
      <c r="CE78" s="696"/>
      <c r="CF78" s="696"/>
      <c r="CG78" s="696"/>
      <c r="CH78" s="696"/>
      <c r="CI78" s="696"/>
      <c r="CJ78" s="696"/>
      <c r="CK78" s="696"/>
      <c r="CL78" s="696"/>
      <c r="CM78" s="696"/>
      <c r="CN78" s="696"/>
      <c r="CO78" s="696"/>
      <c r="CP78" s="696"/>
      <c r="CQ78" s="696"/>
      <c r="CR78" s="696"/>
      <c r="CS78" s="696"/>
      <c r="CT78" s="696"/>
      <c r="CU78" s="696"/>
      <c r="CV78" s="696"/>
      <c r="CW78" s="696"/>
      <c r="CX78" s="696"/>
      <c r="CY78" s="696"/>
      <c r="CZ78" s="696"/>
      <c r="DA78" s="696"/>
      <c r="DB78" s="696"/>
      <c r="DC78" s="696"/>
      <c r="DD78" s="696"/>
      <c r="DE78" s="696"/>
      <c r="DF78" s="696"/>
      <c r="DG78" s="696"/>
      <c r="DH78" s="696"/>
      <c r="DI78" s="696"/>
      <c r="DJ78" s="696"/>
      <c r="DK78" s="696"/>
      <c r="DL78" s="696"/>
      <c r="DM78" s="696"/>
      <c r="DN78" s="696"/>
      <c r="DO78" s="696"/>
      <c r="DP78" s="696"/>
      <c r="DQ78" s="696"/>
      <c r="DR78" s="696"/>
      <c r="DS78" s="696"/>
      <c r="DT78" s="696"/>
      <c r="DU78" s="696"/>
      <c r="DV78" s="696"/>
    </row>
    <row r="79" spans="1:126" s="692" customFormat="1" ht="15.75" customHeight="1">
      <c r="A79" s="698" t="str">
        <f>State_Account_all!A79</f>
        <v>Distribution of surfaces, in ha</v>
      </c>
      <c r="B79" s="769" t="str">
        <f>State_Account_all!B79</f>
        <v>&lt;60%</v>
      </c>
      <c r="C79" s="686">
        <f>State_Account_all!AB79</f>
        <v>0</v>
      </c>
      <c r="D79" s="704">
        <f>State_Account_all!AC79</f>
        <v>0</v>
      </c>
      <c r="E79" s="705">
        <f>State_Account_all!AD79</f>
        <v>0</v>
      </c>
      <c r="F79" s="692">
        <f>State_Account_all!AE79</f>
        <v>0</v>
      </c>
      <c r="G79" s="692">
        <f>State_Account_all!AF79</f>
        <v>0</v>
      </c>
      <c r="H79" s="706">
        <f>State_Account_all!AG79</f>
        <v>0</v>
      </c>
      <c r="I79" s="705">
        <f>State_Account_all!AH79</f>
        <v>0</v>
      </c>
      <c r="J79" s="692">
        <f>State_Account_all!AI79</f>
        <v>0</v>
      </c>
      <c r="K79" s="692">
        <f>State_Account_all!AJ79</f>
        <v>0</v>
      </c>
      <c r="L79" s="707">
        <f>State_Account_all!BM79</f>
        <v>0</v>
      </c>
      <c r="N79" s="704"/>
      <c r="O79" s="686"/>
      <c r="P79" s="701"/>
      <c r="Q79" s="702"/>
      <c r="R79" s="703"/>
      <c r="S79" s="696"/>
      <c r="T79" s="686"/>
      <c r="U79" s="696"/>
      <c r="V79" s="696"/>
      <c r="W79" s="696"/>
      <c r="X79" s="686"/>
      <c r="Y79" s="696"/>
      <c r="Z79" s="686"/>
      <c r="AA79" s="696"/>
      <c r="AB79" s="686"/>
      <c r="AC79" s="696"/>
      <c r="AD79" s="696"/>
      <c r="AE79" s="696"/>
      <c r="AF79" s="696"/>
      <c r="AG79" s="696"/>
      <c r="AH79" s="696"/>
      <c r="AI79" s="696"/>
      <c r="AJ79" s="696"/>
      <c r="AK79" s="686"/>
      <c r="AL79" s="696"/>
      <c r="AM79" s="696"/>
      <c r="AN79" s="696"/>
      <c r="AO79" s="696"/>
      <c r="AP79" s="696"/>
      <c r="AQ79" s="696"/>
      <c r="AR79" s="686"/>
      <c r="AS79" s="696"/>
      <c r="AT79" s="696"/>
      <c r="AU79" s="696"/>
      <c r="AV79" s="686"/>
      <c r="AW79" s="696"/>
      <c r="AX79" s="686"/>
      <c r="AY79" s="696"/>
      <c r="AZ79" s="696"/>
      <c r="BA79" s="686"/>
      <c r="BB79" s="696"/>
      <c r="BC79" s="696"/>
      <c r="BD79" s="696"/>
      <c r="BE79" s="696"/>
      <c r="BF79" s="697"/>
      <c r="BG79" s="696"/>
      <c r="BH79" s="696"/>
      <c r="BI79" s="696"/>
      <c r="BJ79" s="696"/>
      <c r="BK79" s="696"/>
      <c r="BL79" s="696"/>
      <c r="BM79" s="696"/>
      <c r="BN79" s="696"/>
      <c r="BO79" s="696"/>
      <c r="BP79" s="696"/>
      <c r="BQ79" s="696"/>
      <c r="BR79" s="696"/>
      <c r="BS79" s="696"/>
      <c r="BT79" s="696"/>
      <c r="BU79" s="696"/>
      <c r="BV79" s="696"/>
      <c r="BW79" s="696"/>
      <c r="BX79" s="696"/>
      <c r="BY79" s="696"/>
      <c r="BZ79" s="696"/>
      <c r="CA79" s="696"/>
      <c r="CB79" s="696"/>
      <c r="CC79" s="696"/>
      <c r="CD79" s="696"/>
      <c r="CE79" s="696"/>
      <c r="CF79" s="696"/>
      <c r="CG79" s="696"/>
      <c r="CH79" s="696"/>
      <c r="CI79" s="696"/>
      <c r="CJ79" s="696"/>
      <c r="CK79" s="696"/>
      <c r="CL79" s="696"/>
      <c r="CM79" s="696"/>
      <c r="CN79" s="696"/>
      <c r="CO79" s="696"/>
      <c r="CP79" s="696"/>
      <c r="CQ79" s="696"/>
      <c r="CR79" s="696"/>
      <c r="CS79" s="696"/>
      <c r="CT79" s="696"/>
      <c r="CU79" s="696"/>
      <c r="CV79" s="696"/>
      <c r="CW79" s="696"/>
      <c r="CX79" s="696"/>
      <c r="CY79" s="696"/>
      <c r="CZ79" s="696"/>
      <c r="DA79" s="696"/>
      <c r="DB79" s="696"/>
      <c r="DC79" s="696"/>
      <c r="DD79" s="696"/>
      <c r="DE79" s="696"/>
      <c r="DF79" s="696"/>
      <c r="DG79" s="696"/>
      <c r="DH79" s="696"/>
      <c r="DI79" s="696"/>
      <c r="DJ79" s="696"/>
      <c r="DK79" s="696"/>
      <c r="DL79" s="696"/>
      <c r="DM79" s="696"/>
      <c r="DN79" s="696"/>
      <c r="DO79" s="696"/>
      <c r="DP79" s="696"/>
      <c r="DQ79" s="696"/>
      <c r="DR79" s="696"/>
      <c r="DS79" s="696"/>
      <c r="DT79" s="696"/>
      <c r="DU79" s="696"/>
      <c r="DV79" s="696"/>
    </row>
    <row r="80" spans="1:126" s="692" customFormat="1" ht="15.75" customHeight="1">
      <c r="A80" s="698">
        <f>State_Account_all!A80</f>
        <v>0</v>
      </c>
      <c r="B80" s="769" t="str">
        <f>State_Account_all!B80</f>
        <v>60%&lt;, &lt;80%</v>
      </c>
      <c r="C80" s="686">
        <f>State_Account_all!AB80</f>
        <v>0</v>
      </c>
      <c r="D80" s="704">
        <f>State_Account_all!AC80</f>
        <v>0</v>
      </c>
      <c r="E80" s="705">
        <f>State_Account_all!AD80</f>
        <v>0</v>
      </c>
      <c r="F80" s="692">
        <f>State_Account_all!AE80</f>
        <v>0</v>
      </c>
      <c r="G80" s="692">
        <f>State_Account_all!AF80</f>
        <v>0</v>
      </c>
      <c r="H80" s="706">
        <f>State_Account_all!AG80</f>
        <v>0</v>
      </c>
      <c r="I80" s="705">
        <f>State_Account_all!AH80</f>
        <v>0</v>
      </c>
      <c r="J80" s="692">
        <f>State_Account_all!AI80</f>
        <v>0</v>
      </c>
      <c r="K80" s="692">
        <f>State_Account_all!AJ80</f>
        <v>0</v>
      </c>
      <c r="L80" s="707">
        <f>State_Account_all!BM80</f>
        <v>0</v>
      </c>
      <c r="N80" s="704"/>
      <c r="O80" s="686"/>
      <c r="P80" s="701"/>
      <c r="Q80" s="702"/>
      <c r="R80" s="703"/>
      <c r="S80" s="696"/>
      <c r="T80" s="686"/>
      <c r="U80" s="696"/>
      <c r="V80" s="696"/>
      <c r="W80" s="696"/>
      <c r="X80" s="686"/>
      <c r="Y80" s="696"/>
      <c r="Z80" s="686"/>
      <c r="AA80" s="696"/>
      <c r="AB80" s="686"/>
      <c r="AC80" s="696"/>
      <c r="AD80" s="696"/>
      <c r="AE80" s="696"/>
      <c r="AF80" s="696"/>
      <c r="AG80" s="696"/>
      <c r="AH80" s="696"/>
      <c r="AI80" s="696"/>
      <c r="AJ80" s="696"/>
      <c r="AK80" s="686"/>
      <c r="AL80" s="696"/>
      <c r="AM80" s="696"/>
      <c r="AN80" s="696"/>
      <c r="AO80" s="696"/>
      <c r="AP80" s="696"/>
      <c r="AQ80" s="696"/>
      <c r="AR80" s="686"/>
      <c r="AS80" s="696"/>
      <c r="AT80" s="696"/>
      <c r="AU80" s="696"/>
      <c r="AV80" s="686"/>
      <c r="AW80" s="696"/>
      <c r="AX80" s="686"/>
      <c r="AY80" s="696"/>
      <c r="AZ80" s="696"/>
      <c r="BA80" s="686"/>
      <c r="BB80" s="696"/>
      <c r="BC80" s="696"/>
      <c r="BD80" s="696"/>
      <c r="BE80" s="696"/>
      <c r="BF80" s="697"/>
      <c r="BG80" s="696"/>
      <c r="BH80" s="696"/>
      <c r="BI80" s="696"/>
      <c r="BJ80" s="696"/>
      <c r="BK80" s="696"/>
      <c r="BL80" s="696"/>
      <c r="BM80" s="696"/>
      <c r="BN80" s="696"/>
      <c r="BO80" s="696"/>
      <c r="BP80" s="696"/>
      <c r="BQ80" s="696"/>
      <c r="BR80" s="696"/>
      <c r="BS80" s="696"/>
      <c r="BT80" s="696"/>
      <c r="BU80" s="696"/>
      <c r="BV80" s="696"/>
      <c r="BW80" s="696"/>
      <c r="BX80" s="696"/>
      <c r="BY80" s="696"/>
      <c r="BZ80" s="696"/>
      <c r="CA80" s="696"/>
      <c r="CB80" s="696"/>
      <c r="CC80" s="696"/>
      <c r="CD80" s="696"/>
      <c r="CE80" s="696"/>
      <c r="CF80" s="696"/>
      <c r="CG80" s="696"/>
      <c r="CH80" s="696"/>
      <c r="CI80" s="696"/>
      <c r="CJ80" s="696"/>
      <c r="CK80" s="696"/>
      <c r="CL80" s="696"/>
      <c r="CM80" s="696"/>
      <c r="CN80" s="696"/>
      <c r="CO80" s="696"/>
      <c r="CP80" s="696"/>
      <c r="CQ80" s="696"/>
      <c r="CR80" s="696"/>
      <c r="CS80" s="696"/>
      <c r="CT80" s="696"/>
      <c r="CU80" s="696"/>
      <c r="CV80" s="696"/>
      <c r="CW80" s="696"/>
      <c r="CX80" s="696"/>
      <c r="CY80" s="696"/>
      <c r="CZ80" s="696"/>
      <c r="DA80" s="696"/>
      <c r="DB80" s="696"/>
      <c r="DC80" s="696"/>
      <c r="DD80" s="696"/>
      <c r="DE80" s="696"/>
      <c r="DF80" s="696"/>
      <c r="DG80" s="696"/>
      <c r="DH80" s="696"/>
      <c r="DI80" s="696"/>
      <c r="DJ80" s="696"/>
      <c r="DK80" s="696"/>
      <c r="DL80" s="696"/>
      <c r="DM80" s="696"/>
      <c r="DN80" s="696"/>
      <c r="DO80" s="696"/>
      <c r="DP80" s="696"/>
      <c r="DQ80" s="696"/>
      <c r="DR80" s="696"/>
      <c r="DS80" s="696"/>
      <c r="DT80" s="696"/>
      <c r="DU80" s="696"/>
      <c r="DV80" s="696"/>
    </row>
    <row r="81" spans="1:126" s="692" customFormat="1" ht="15.75" customHeight="1">
      <c r="A81" s="712">
        <f>State_Account_all!A81</f>
        <v>0</v>
      </c>
      <c r="B81" s="771" t="str">
        <f>State_Account_all!B81</f>
        <v>&lt;80%</v>
      </c>
      <c r="C81" s="686">
        <f>State_Account_all!AB81</f>
        <v>0</v>
      </c>
      <c r="D81" s="713">
        <f>State_Account_all!AC81</f>
        <v>0</v>
      </c>
      <c r="E81" s="714">
        <f>State_Account_all!AD81</f>
        <v>0</v>
      </c>
      <c r="F81" s="715">
        <f>State_Account_all!AE81</f>
        <v>0</v>
      </c>
      <c r="G81" s="715">
        <f>State_Account_all!AF81</f>
        <v>0</v>
      </c>
      <c r="H81" s="716">
        <f>State_Account_all!AG81</f>
        <v>0</v>
      </c>
      <c r="I81" s="714">
        <f>State_Account_all!AH81</f>
        <v>0</v>
      </c>
      <c r="J81" s="715">
        <f>State_Account_all!AI81</f>
        <v>0</v>
      </c>
      <c r="K81" s="715">
        <f>State_Account_all!AJ81</f>
        <v>0</v>
      </c>
      <c r="L81" s="717">
        <f>State_Account_all!BM81</f>
        <v>0</v>
      </c>
      <c r="N81" s="713"/>
      <c r="O81" s="686"/>
      <c r="P81" s="701"/>
      <c r="Q81" s="702"/>
      <c r="R81" s="703"/>
      <c r="S81" s="696"/>
      <c r="T81" s="686"/>
      <c r="U81" s="696"/>
      <c r="V81" s="696"/>
      <c r="W81" s="696"/>
      <c r="X81" s="686"/>
      <c r="Y81" s="696"/>
      <c r="Z81" s="686"/>
      <c r="AA81" s="696"/>
      <c r="AB81" s="686"/>
      <c r="AC81" s="696"/>
      <c r="AD81" s="696"/>
      <c r="AE81" s="696"/>
      <c r="AF81" s="696"/>
      <c r="AG81" s="696"/>
      <c r="AH81" s="696"/>
      <c r="AI81" s="696"/>
      <c r="AJ81" s="696"/>
      <c r="AK81" s="686"/>
      <c r="AL81" s="696"/>
      <c r="AM81" s="696"/>
      <c r="AN81" s="696"/>
      <c r="AO81" s="696"/>
      <c r="AP81" s="696"/>
      <c r="AQ81" s="696"/>
      <c r="AR81" s="686"/>
      <c r="AS81" s="696"/>
      <c r="AT81" s="696"/>
      <c r="AU81" s="696"/>
      <c r="AV81" s="686"/>
      <c r="AW81" s="696"/>
      <c r="AX81" s="686"/>
      <c r="AY81" s="696"/>
      <c r="AZ81" s="696"/>
      <c r="BA81" s="686"/>
      <c r="BB81" s="696"/>
      <c r="BC81" s="696"/>
      <c r="BD81" s="696"/>
      <c r="BE81" s="696"/>
      <c r="BF81" s="697"/>
      <c r="BG81" s="696"/>
      <c r="BH81" s="696"/>
      <c r="BI81" s="696"/>
      <c r="BJ81" s="696"/>
      <c r="BK81" s="696"/>
      <c r="BL81" s="696"/>
      <c r="BM81" s="696"/>
      <c r="BN81" s="696"/>
      <c r="BO81" s="696"/>
      <c r="BP81" s="696"/>
      <c r="BQ81" s="696"/>
      <c r="BR81" s="696"/>
      <c r="BS81" s="696"/>
      <c r="BT81" s="696"/>
      <c r="BU81" s="696"/>
      <c r="BV81" s="696"/>
      <c r="BW81" s="696"/>
      <c r="BX81" s="696"/>
      <c r="BY81" s="696"/>
      <c r="BZ81" s="696"/>
      <c r="CA81" s="696"/>
      <c r="CB81" s="696"/>
      <c r="CC81" s="696"/>
      <c r="CD81" s="696"/>
      <c r="CE81" s="696"/>
      <c r="CF81" s="696"/>
      <c r="CG81" s="696"/>
      <c r="CH81" s="696"/>
      <c r="CI81" s="696"/>
      <c r="CJ81" s="696"/>
      <c r="CK81" s="696"/>
      <c r="CL81" s="696"/>
      <c r="CM81" s="696"/>
      <c r="CN81" s="696"/>
      <c r="CO81" s="696"/>
      <c r="CP81" s="696"/>
      <c r="CQ81" s="696"/>
      <c r="CR81" s="696"/>
      <c r="CS81" s="696"/>
      <c r="CT81" s="696"/>
      <c r="CU81" s="696"/>
      <c r="CV81" s="696"/>
      <c r="CW81" s="696"/>
      <c r="CX81" s="696"/>
      <c r="CY81" s="696"/>
      <c r="CZ81" s="696"/>
      <c r="DA81" s="696"/>
      <c r="DB81" s="696"/>
      <c r="DC81" s="696"/>
      <c r="DD81" s="696"/>
      <c r="DE81" s="696"/>
      <c r="DF81" s="696"/>
      <c r="DG81" s="696"/>
      <c r="DH81" s="696"/>
      <c r="DI81" s="696"/>
      <c r="DJ81" s="696"/>
      <c r="DK81" s="696"/>
      <c r="DL81" s="696"/>
      <c r="DM81" s="696"/>
      <c r="DN81" s="696"/>
      <c r="DO81" s="696"/>
      <c r="DP81" s="696"/>
      <c r="DQ81" s="696"/>
      <c r="DR81" s="696"/>
      <c r="DS81" s="696"/>
      <c r="DT81" s="696"/>
      <c r="DU81" s="696"/>
      <c r="DV81" s="696"/>
    </row>
    <row r="82" spans="1:126" s="692" customFormat="1" ht="20.25">
      <c r="A82" s="708" t="str">
        <f>State_Account_all!A82</f>
        <v>5A. Index of change in landscape ecological bakground 1990-2000</v>
      </c>
      <c r="B82" s="770" t="str">
        <f>State_Account_all!B82</f>
        <v>%</v>
      </c>
      <c r="C82" s="697">
        <f>State_Account_all!AB82</f>
        <v>0</v>
      </c>
      <c r="D82" s="709">
        <f>State_Account_all!AC82</f>
        <v>0</v>
      </c>
      <c r="E82" s="710">
        <f>State_Account_all!AD82</f>
        <v>0</v>
      </c>
      <c r="F82" s="710">
        <f>State_Account_all!AE82</f>
        <v>0</v>
      </c>
      <c r="G82" s="710">
        <f>State_Account_all!AF82</f>
        <v>0</v>
      </c>
      <c r="H82" s="710">
        <f>State_Account_all!AG82</f>
        <v>0</v>
      </c>
      <c r="I82" s="710">
        <f>State_Account_all!AH82</f>
        <v>0</v>
      </c>
      <c r="J82" s="710">
        <f>State_Account_all!AI82</f>
        <v>0</v>
      </c>
      <c r="K82" s="710">
        <f>State_Account_all!AJ82</f>
        <v>0</v>
      </c>
      <c r="L82" s="711">
        <f>State_Account_all!BM82</f>
        <v>0</v>
      </c>
      <c r="N82" s="709"/>
      <c r="O82" s="697"/>
      <c r="P82" s="718"/>
      <c r="Q82" s="719"/>
      <c r="R82" s="720"/>
      <c r="S82" s="697"/>
      <c r="T82" s="697"/>
      <c r="U82" s="697"/>
      <c r="V82" s="697"/>
      <c r="W82" s="697"/>
      <c r="X82" s="697"/>
      <c r="Y82" s="697"/>
      <c r="Z82" s="697"/>
      <c r="AA82" s="697"/>
      <c r="AB82" s="697"/>
      <c r="AC82" s="697"/>
      <c r="AD82" s="697"/>
      <c r="AE82" s="697"/>
      <c r="AF82" s="697"/>
      <c r="AG82" s="697"/>
      <c r="AH82" s="697"/>
      <c r="AI82" s="697"/>
      <c r="AJ82" s="697"/>
      <c r="AK82" s="697"/>
      <c r="AL82" s="697"/>
      <c r="AM82" s="697"/>
      <c r="AN82" s="697"/>
      <c r="AO82" s="697"/>
      <c r="AP82" s="697"/>
      <c r="AQ82" s="697"/>
      <c r="AR82" s="697"/>
      <c r="AS82" s="697"/>
      <c r="AT82" s="697"/>
      <c r="AU82" s="697"/>
      <c r="AV82" s="697"/>
      <c r="AW82" s="697"/>
      <c r="AX82" s="697"/>
      <c r="AY82" s="697"/>
      <c r="AZ82" s="697"/>
      <c r="BA82" s="697"/>
      <c r="BB82" s="697"/>
      <c r="BC82" s="697"/>
      <c r="BD82" s="697"/>
      <c r="BE82" s="697"/>
      <c r="BF82" s="697"/>
      <c r="BG82" s="697"/>
      <c r="BH82" s="697"/>
      <c r="BI82" s="697"/>
      <c r="BJ82" s="697"/>
      <c r="BK82" s="697"/>
      <c r="BL82" s="697"/>
      <c r="BM82" s="697"/>
      <c r="BN82" s="697"/>
      <c r="BO82" s="697"/>
      <c r="BP82" s="697"/>
      <c r="BQ82" s="697"/>
      <c r="BR82" s="697"/>
      <c r="BS82" s="696"/>
      <c r="BT82" s="696"/>
      <c r="BU82" s="696"/>
      <c r="BV82" s="696"/>
      <c r="BW82" s="696"/>
      <c r="BX82" s="696"/>
      <c r="BY82" s="696"/>
      <c r="BZ82" s="696"/>
      <c r="CA82" s="696"/>
      <c r="CB82" s="696"/>
      <c r="CC82" s="696"/>
      <c r="CD82" s="696"/>
      <c r="CE82" s="696"/>
      <c r="CF82" s="696"/>
      <c r="CG82" s="696"/>
      <c r="CH82" s="696"/>
      <c r="CI82" s="696"/>
      <c r="CJ82" s="696"/>
      <c r="CK82" s="696"/>
      <c r="CL82" s="696"/>
      <c r="CM82" s="696"/>
      <c r="CN82" s="696"/>
      <c r="CO82" s="696"/>
      <c r="CP82" s="696"/>
      <c r="CQ82" s="696"/>
      <c r="CR82" s="696"/>
      <c r="CS82" s="696"/>
      <c r="CT82" s="696"/>
      <c r="CU82" s="696"/>
      <c r="CV82" s="696"/>
      <c r="CW82" s="696"/>
      <c r="CX82" s="696"/>
      <c r="CY82" s="696"/>
      <c r="CZ82" s="696"/>
      <c r="DA82" s="696"/>
      <c r="DB82" s="696"/>
      <c r="DC82" s="696"/>
      <c r="DD82" s="696"/>
      <c r="DE82" s="696"/>
      <c r="DF82" s="696"/>
      <c r="DG82" s="696"/>
      <c r="DH82" s="696"/>
      <c r="DI82" s="696"/>
      <c r="DJ82" s="696"/>
      <c r="DK82" s="696"/>
      <c r="DL82" s="696"/>
      <c r="DM82" s="696"/>
      <c r="DN82" s="696"/>
      <c r="DO82" s="696"/>
      <c r="DP82" s="696"/>
      <c r="DQ82" s="696"/>
      <c r="DR82" s="696"/>
      <c r="DS82" s="696"/>
      <c r="DT82" s="696"/>
      <c r="DU82" s="696"/>
      <c r="DV82" s="696"/>
    </row>
    <row r="83" spans="1:126" s="669" customFormat="1" ht="36.75" customHeight="1">
      <c r="A83" s="679" t="str">
        <f>State_Account_all!A83</f>
        <v>6. Texture diversity</v>
      </c>
      <c r="B83" s="766">
        <f>State_Account_all!B83</f>
        <v>0</v>
      </c>
      <c r="C83" s="680">
        <f>State_Account_all!AB83</f>
        <v>0</v>
      </c>
      <c r="D83" s="666">
        <f>State_Account_all!AC83</f>
        <v>0</v>
      </c>
      <c r="E83" s="681">
        <f>State_Account_all!AD83</f>
        <v>0</v>
      </c>
      <c r="F83" s="666">
        <f>State_Account_all!AE83</f>
        <v>0</v>
      </c>
      <c r="G83" s="666">
        <f>State_Account_all!AF83</f>
        <v>0</v>
      </c>
      <c r="H83" s="682">
        <f>State_Account_all!AG83</f>
        <v>0</v>
      </c>
      <c r="I83" s="681">
        <f>State_Account_all!AH83</f>
        <v>0</v>
      </c>
      <c r="J83" s="666">
        <f>State_Account_all!AI83</f>
        <v>0</v>
      </c>
      <c r="K83" s="666">
        <f>State_Account_all!AJ83</f>
        <v>0</v>
      </c>
      <c r="L83" s="666">
        <f>State_Account_all!BM83</f>
        <v>0</v>
      </c>
      <c r="N83" s="666"/>
      <c r="O83" s="680"/>
      <c r="P83" s="671"/>
      <c r="Q83" s="671"/>
      <c r="R83" s="683"/>
      <c r="S83" s="672"/>
      <c r="T83" s="680"/>
      <c r="U83" s="672"/>
      <c r="V83" s="672"/>
      <c r="W83" s="672"/>
      <c r="X83" s="680"/>
      <c r="Y83" s="672"/>
      <c r="Z83" s="680"/>
      <c r="AA83" s="672"/>
      <c r="AB83" s="680"/>
      <c r="AC83" s="672"/>
      <c r="AD83" s="672"/>
      <c r="AE83" s="672"/>
      <c r="AF83" s="672"/>
      <c r="AG83" s="672"/>
      <c r="AH83" s="672"/>
      <c r="AI83" s="672"/>
      <c r="AJ83" s="672"/>
      <c r="AK83" s="680"/>
      <c r="AL83" s="672"/>
      <c r="AM83" s="672"/>
      <c r="AN83" s="672"/>
      <c r="AO83" s="672"/>
      <c r="AP83" s="672"/>
      <c r="AQ83" s="672"/>
      <c r="AR83" s="680"/>
      <c r="AS83" s="672"/>
      <c r="AT83" s="672"/>
      <c r="AU83" s="672"/>
      <c r="AV83" s="680"/>
      <c r="AW83" s="672"/>
      <c r="AX83" s="680"/>
      <c r="AY83" s="672"/>
      <c r="AZ83" s="672"/>
      <c r="BA83" s="680"/>
      <c r="BB83" s="672"/>
      <c r="BC83" s="672"/>
      <c r="BD83" s="672"/>
      <c r="BE83" s="672"/>
      <c r="BF83" s="684"/>
      <c r="BG83" s="672"/>
      <c r="BH83" s="672"/>
      <c r="BI83" s="672"/>
      <c r="BJ83" s="672"/>
      <c r="BK83" s="672"/>
      <c r="BL83" s="672"/>
      <c r="BM83" s="678"/>
      <c r="BN83" s="678"/>
      <c r="BO83" s="678"/>
      <c r="BP83" s="678"/>
      <c r="BQ83" s="678"/>
      <c r="BR83" s="678"/>
      <c r="BS83" s="678"/>
      <c r="BT83" s="678"/>
      <c r="BU83" s="678"/>
      <c r="BV83" s="678"/>
      <c r="BW83" s="678"/>
      <c r="BX83" s="678"/>
      <c r="BY83" s="678"/>
      <c r="BZ83" s="678"/>
      <c r="CA83" s="678"/>
      <c r="CB83" s="678"/>
      <c r="CC83" s="678"/>
      <c r="CD83" s="678"/>
      <c r="CE83" s="678"/>
      <c r="CF83" s="678"/>
      <c r="CG83" s="678"/>
      <c r="CH83" s="678"/>
      <c r="CI83" s="678"/>
      <c r="CJ83" s="678"/>
      <c r="CK83" s="678"/>
      <c r="CL83" s="678"/>
      <c r="CM83" s="678"/>
      <c r="CN83" s="678"/>
      <c r="CO83" s="678"/>
      <c r="CP83" s="678"/>
      <c r="CQ83" s="678"/>
      <c r="CR83" s="678"/>
      <c r="CS83" s="678"/>
      <c r="CT83" s="678"/>
      <c r="CU83" s="678"/>
      <c r="CV83" s="678"/>
      <c r="CW83" s="678"/>
      <c r="CX83" s="678"/>
      <c r="CY83" s="678"/>
      <c r="CZ83" s="678"/>
      <c r="DA83" s="678"/>
      <c r="DB83" s="678"/>
      <c r="DC83" s="678"/>
      <c r="DD83" s="678"/>
      <c r="DE83" s="678"/>
      <c r="DF83" s="678"/>
      <c r="DG83" s="678"/>
      <c r="DH83" s="678"/>
      <c r="DI83" s="678"/>
      <c r="DJ83" s="678"/>
      <c r="DK83" s="678"/>
      <c r="DL83" s="678"/>
      <c r="DM83" s="678"/>
      <c r="DN83" s="678"/>
      <c r="DO83" s="678"/>
      <c r="DP83" s="678"/>
      <c r="DQ83" s="678"/>
      <c r="DR83" s="678"/>
      <c r="DS83" s="678"/>
      <c r="DT83" s="678"/>
      <c r="DU83" s="678"/>
      <c r="DV83" s="678"/>
    </row>
    <row r="84" spans="1:126" s="692" customFormat="1" ht="46.5">
      <c r="A84" s="685" t="str">
        <f>State_Account_all!A84</f>
        <v>Texture diversity index 1990</v>
      </c>
      <c r="B84" s="767" t="str">
        <f>State_Account_all!B84</f>
        <v> ha weighted by coefficient</v>
      </c>
      <c r="C84" s="686">
        <f>State_Account_all!AB84</f>
        <v>0</v>
      </c>
      <c r="D84" s="687">
        <f>State_Account_all!AC84</f>
        <v>0</v>
      </c>
      <c r="E84" s="688">
        <f>State_Account_all!AD84</f>
        <v>0</v>
      </c>
      <c r="F84" s="689">
        <f>State_Account_all!AE84</f>
        <v>0</v>
      </c>
      <c r="G84" s="689">
        <f>State_Account_all!AF84</f>
        <v>0</v>
      </c>
      <c r="H84" s="690">
        <f>State_Account_all!AG84</f>
        <v>0</v>
      </c>
      <c r="I84" s="688">
        <f>State_Account_all!AH84</f>
        <v>0</v>
      </c>
      <c r="J84" s="689">
        <f>State_Account_all!AI84</f>
        <v>0</v>
      </c>
      <c r="K84" s="689">
        <f>State_Account_all!AJ84</f>
        <v>0</v>
      </c>
      <c r="L84" s="691">
        <f>State_Account_all!BM84</f>
        <v>0</v>
      </c>
      <c r="N84" s="687"/>
      <c r="O84" s="686"/>
      <c r="P84" s="731" t="s">
        <v>444</v>
      </c>
      <c r="Q84" s="732"/>
      <c r="R84" s="733"/>
      <c r="S84" s="696"/>
      <c r="T84" s="686"/>
      <c r="U84" s="696"/>
      <c r="V84" s="696"/>
      <c r="W84" s="696"/>
      <c r="X84" s="686"/>
      <c r="Y84" s="696"/>
      <c r="Z84" s="686"/>
      <c r="AA84" s="696"/>
      <c r="AB84" s="686"/>
      <c r="AC84" s="696"/>
      <c r="AD84" s="696"/>
      <c r="AE84" s="696"/>
      <c r="AF84" s="696"/>
      <c r="AG84" s="696"/>
      <c r="AH84" s="696"/>
      <c r="AI84" s="696"/>
      <c r="AJ84" s="696"/>
      <c r="AK84" s="686"/>
      <c r="AL84" s="696"/>
      <c r="AM84" s="696"/>
      <c r="AN84" s="696"/>
      <c r="AO84" s="696"/>
      <c r="AP84" s="696"/>
      <c r="AQ84" s="696"/>
      <c r="AR84" s="686"/>
      <c r="AS84" s="696"/>
      <c r="AT84" s="696"/>
      <c r="AU84" s="696"/>
      <c r="AV84" s="686"/>
      <c r="AW84" s="696"/>
      <c r="AX84" s="686"/>
      <c r="AY84" s="696"/>
      <c r="AZ84" s="696"/>
      <c r="BA84" s="686"/>
      <c r="BB84" s="696"/>
      <c r="BC84" s="696"/>
      <c r="BD84" s="696"/>
      <c r="BE84" s="696"/>
      <c r="BF84" s="697"/>
      <c r="BG84" s="696"/>
      <c r="BH84" s="696"/>
      <c r="BI84" s="696"/>
      <c r="BJ84" s="696"/>
      <c r="BK84" s="696"/>
      <c r="BL84" s="696"/>
      <c r="BM84" s="696"/>
      <c r="BN84" s="696"/>
      <c r="BO84" s="696"/>
      <c r="BP84" s="696"/>
      <c r="BQ84" s="696"/>
      <c r="BR84" s="696"/>
      <c r="BS84" s="696"/>
      <c r="BT84" s="696"/>
      <c r="BU84" s="696"/>
      <c r="BV84" s="696"/>
      <c r="BW84" s="696"/>
      <c r="BX84" s="696"/>
      <c r="BY84" s="696"/>
      <c r="BZ84" s="696"/>
      <c r="CA84" s="696"/>
      <c r="CB84" s="696"/>
      <c r="CC84" s="696"/>
      <c r="CD84" s="696"/>
      <c r="CE84" s="696"/>
      <c r="CF84" s="696"/>
      <c r="CG84" s="696"/>
      <c r="CH84" s="696"/>
      <c r="CI84" s="696"/>
      <c r="CJ84" s="696"/>
      <c r="CK84" s="696"/>
      <c r="CL84" s="696"/>
      <c r="CM84" s="696"/>
      <c r="CN84" s="696"/>
      <c r="CO84" s="696"/>
      <c r="CP84" s="696"/>
      <c r="CQ84" s="696"/>
      <c r="CR84" s="696"/>
      <c r="CS84" s="696"/>
      <c r="CT84" s="696"/>
      <c r="CU84" s="696"/>
      <c r="CV84" s="696"/>
      <c r="CW84" s="696"/>
      <c r="CX84" s="696"/>
      <c r="CY84" s="696"/>
      <c r="CZ84" s="696"/>
      <c r="DA84" s="696"/>
      <c r="DB84" s="696"/>
      <c r="DC84" s="696"/>
      <c r="DD84" s="696"/>
      <c r="DE84" s="696"/>
      <c r="DF84" s="696"/>
      <c r="DG84" s="696"/>
      <c r="DH84" s="696"/>
      <c r="DI84" s="696"/>
      <c r="DJ84" s="696"/>
      <c r="DK84" s="696"/>
      <c r="DL84" s="696"/>
      <c r="DM84" s="696"/>
      <c r="DN84" s="696"/>
      <c r="DO84" s="696"/>
      <c r="DP84" s="696"/>
      <c r="DQ84" s="696"/>
      <c r="DR84" s="696"/>
      <c r="DS84" s="696"/>
      <c r="DT84" s="696"/>
      <c r="DU84" s="696"/>
      <c r="DV84" s="696"/>
    </row>
    <row r="85" spans="1:126" s="692" customFormat="1" ht="15.75" customHeight="1">
      <c r="A85" s="698" t="str">
        <f>State_Account_all!A85</f>
        <v>Distribution of surfaces, in ha</v>
      </c>
      <c r="B85" s="769" t="str">
        <f>State_Account_all!B85</f>
        <v>&lt;60%</v>
      </c>
      <c r="C85" s="686">
        <f>State_Account_all!AB85</f>
        <v>0</v>
      </c>
      <c r="D85" s="704">
        <f>State_Account_all!AC85</f>
        <v>0</v>
      </c>
      <c r="E85" s="705">
        <f>State_Account_all!AD85</f>
        <v>0</v>
      </c>
      <c r="F85" s="692">
        <f>State_Account_all!AE85</f>
        <v>0</v>
      </c>
      <c r="G85" s="692">
        <f>State_Account_all!AF85</f>
        <v>0</v>
      </c>
      <c r="H85" s="706">
        <f>State_Account_all!AG85</f>
        <v>0</v>
      </c>
      <c r="I85" s="705">
        <f>State_Account_all!AH85</f>
        <v>0</v>
      </c>
      <c r="J85" s="692">
        <f>State_Account_all!AI85</f>
        <v>0</v>
      </c>
      <c r="K85" s="692">
        <f>State_Account_all!AJ85</f>
        <v>0</v>
      </c>
      <c r="L85" s="707">
        <f>State_Account_all!BM85</f>
        <v>0</v>
      </c>
      <c r="N85" s="704"/>
      <c r="O85" s="686"/>
      <c r="P85" s="734"/>
      <c r="Q85" s="735"/>
      <c r="R85" s="736"/>
      <c r="S85" s="696"/>
      <c r="T85" s="686"/>
      <c r="U85" s="696"/>
      <c r="V85" s="696"/>
      <c r="W85" s="696"/>
      <c r="X85" s="686"/>
      <c r="Y85" s="696"/>
      <c r="Z85" s="686"/>
      <c r="AA85" s="696"/>
      <c r="AB85" s="686"/>
      <c r="AC85" s="696"/>
      <c r="AD85" s="696"/>
      <c r="AE85" s="696"/>
      <c r="AF85" s="696"/>
      <c r="AG85" s="696"/>
      <c r="AH85" s="696"/>
      <c r="AI85" s="696"/>
      <c r="AJ85" s="696"/>
      <c r="AK85" s="686"/>
      <c r="AL85" s="696"/>
      <c r="AM85" s="696"/>
      <c r="AN85" s="696"/>
      <c r="AO85" s="696"/>
      <c r="AP85" s="696"/>
      <c r="AQ85" s="696"/>
      <c r="AR85" s="686"/>
      <c r="AS85" s="696"/>
      <c r="AT85" s="696"/>
      <c r="AU85" s="696"/>
      <c r="AV85" s="686"/>
      <c r="AW85" s="696"/>
      <c r="AX85" s="686"/>
      <c r="AY85" s="696"/>
      <c r="AZ85" s="696"/>
      <c r="BA85" s="686"/>
      <c r="BB85" s="696"/>
      <c r="BC85" s="696"/>
      <c r="BD85" s="696"/>
      <c r="BE85" s="696"/>
      <c r="BF85" s="697"/>
      <c r="BG85" s="696"/>
      <c r="BH85" s="696"/>
      <c r="BI85" s="696"/>
      <c r="BJ85" s="696"/>
      <c r="BK85" s="696"/>
      <c r="BL85" s="696"/>
      <c r="BM85" s="696"/>
      <c r="BN85" s="696"/>
      <c r="BO85" s="696"/>
      <c r="BP85" s="696"/>
      <c r="BQ85" s="696"/>
      <c r="BR85" s="696"/>
      <c r="BS85" s="696"/>
      <c r="BT85" s="696"/>
      <c r="BU85" s="696"/>
      <c r="BV85" s="696"/>
      <c r="BW85" s="696"/>
      <c r="BX85" s="696"/>
      <c r="BY85" s="696"/>
      <c r="BZ85" s="696"/>
      <c r="CA85" s="696"/>
      <c r="CB85" s="696"/>
      <c r="CC85" s="696"/>
      <c r="CD85" s="696"/>
      <c r="CE85" s="696"/>
      <c r="CF85" s="696"/>
      <c r="CG85" s="696"/>
      <c r="CH85" s="696"/>
      <c r="CI85" s="696"/>
      <c r="CJ85" s="696"/>
      <c r="CK85" s="696"/>
      <c r="CL85" s="696"/>
      <c r="CM85" s="696"/>
      <c r="CN85" s="696"/>
      <c r="CO85" s="696"/>
      <c r="CP85" s="696"/>
      <c r="CQ85" s="696"/>
      <c r="CR85" s="696"/>
      <c r="CS85" s="696"/>
      <c r="CT85" s="696"/>
      <c r="CU85" s="696"/>
      <c r="CV85" s="696"/>
      <c r="CW85" s="696"/>
      <c r="CX85" s="696"/>
      <c r="CY85" s="696"/>
      <c r="CZ85" s="696"/>
      <c r="DA85" s="696"/>
      <c r="DB85" s="696"/>
      <c r="DC85" s="696"/>
      <c r="DD85" s="696"/>
      <c r="DE85" s="696"/>
      <c r="DF85" s="696"/>
      <c r="DG85" s="696"/>
      <c r="DH85" s="696"/>
      <c r="DI85" s="696"/>
      <c r="DJ85" s="696"/>
      <c r="DK85" s="696"/>
      <c r="DL85" s="696"/>
      <c r="DM85" s="696"/>
      <c r="DN85" s="696"/>
      <c r="DO85" s="696"/>
      <c r="DP85" s="696"/>
      <c r="DQ85" s="696"/>
      <c r="DR85" s="696"/>
      <c r="DS85" s="696"/>
      <c r="DT85" s="696"/>
      <c r="DU85" s="696"/>
      <c r="DV85" s="696"/>
    </row>
    <row r="86" spans="1:126" s="692" customFormat="1" ht="15.75" customHeight="1">
      <c r="A86" s="698">
        <f>State_Account_all!A86</f>
        <v>0</v>
      </c>
      <c r="B86" s="769" t="str">
        <f>State_Account_all!B86</f>
        <v>60%&lt;, &lt;80%</v>
      </c>
      <c r="C86" s="686">
        <f>State_Account_all!AB86</f>
        <v>0</v>
      </c>
      <c r="D86" s="704">
        <f>State_Account_all!AC86</f>
        <v>0</v>
      </c>
      <c r="E86" s="705">
        <f>State_Account_all!AD86</f>
        <v>0</v>
      </c>
      <c r="F86" s="692">
        <f>State_Account_all!AE86</f>
        <v>0</v>
      </c>
      <c r="G86" s="692">
        <f>State_Account_all!AF86</f>
        <v>0</v>
      </c>
      <c r="H86" s="706">
        <f>State_Account_all!AG86</f>
        <v>0</v>
      </c>
      <c r="I86" s="705">
        <f>State_Account_all!AH86</f>
        <v>0</v>
      </c>
      <c r="J86" s="692">
        <f>State_Account_all!AI86</f>
        <v>0</v>
      </c>
      <c r="K86" s="692">
        <f>State_Account_all!AJ86</f>
        <v>0</v>
      </c>
      <c r="L86" s="707">
        <f>State_Account_all!BM86</f>
        <v>0</v>
      </c>
      <c r="N86" s="704"/>
      <c r="O86" s="686"/>
      <c r="P86" s="734"/>
      <c r="Q86" s="735"/>
      <c r="R86" s="736"/>
      <c r="S86" s="696"/>
      <c r="T86" s="686"/>
      <c r="U86" s="696"/>
      <c r="V86" s="696"/>
      <c r="W86" s="696"/>
      <c r="X86" s="686"/>
      <c r="Y86" s="696"/>
      <c r="Z86" s="686"/>
      <c r="AA86" s="696"/>
      <c r="AB86" s="686"/>
      <c r="AC86" s="696"/>
      <c r="AD86" s="696"/>
      <c r="AE86" s="696"/>
      <c r="AF86" s="696"/>
      <c r="AG86" s="696"/>
      <c r="AH86" s="696"/>
      <c r="AI86" s="696"/>
      <c r="AJ86" s="696"/>
      <c r="AK86" s="686"/>
      <c r="AL86" s="696"/>
      <c r="AM86" s="696"/>
      <c r="AN86" s="696"/>
      <c r="AO86" s="696"/>
      <c r="AP86" s="696"/>
      <c r="AQ86" s="696"/>
      <c r="AR86" s="686"/>
      <c r="AS86" s="696"/>
      <c r="AT86" s="696"/>
      <c r="AU86" s="696"/>
      <c r="AV86" s="686"/>
      <c r="AW86" s="696"/>
      <c r="AX86" s="686"/>
      <c r="AY86" s="696"/>
      <c r="AZ86" s="696"/>
      <c r="BA86" s="686"/>
      <c r="BB86" s="696"/>
      <c r="BC86" s="696"/>
      <c r="BD86" s="696"/>
      <c r="BE86" s="696"/>
      <c r="BF86" s="697"/>
      <c r="BG86" s="696"/>
      <c r="BH86" s="696"/>
      <c r="BI86" s="696"/>
      <c r="BJ86" s="696"/>
      <c r="BK86" s="696"/>
      <c r="BL86" s="696"/>
      <c r="BM86" s="696"/>
      <c r="BN86" s="696"/>
      <c r="BO86" s="696"/>
      <c r="BP86" s="696"/>
      <c r="BQ86" s="696"/>
      <c r="BR86" s="696"/>
      <c r="BS86" s="696"/>
      <c r="BT86" s="696"/>
      <c r="BU86" s="696"/>
      <c r="BV86" s="696"/>
      <c r="BW86" s="696"/>
      <c r="BX86" s="696"/>
      <c r="BY86" s="696"/>
      <c r="BZ86" s="696"/>
      <c r="CA86" s="696"/>
      <c r="CB86" s="696"/>
      <c r="CC86" s="696"/>
      <c r="CD86" s="696"/>
      <c r="CE86" s="696"/>
      <c r="CF86" s="696"/>
      <c r="CG86" s="696"/>
      <c r="CH86" s="696"/>
      <c r="CI86" s="696"/>
      <c r="CJ86" s="696"/>
      <c r="CK86" s="696"/>
      <c r="CL86" s="696"/>
      <c r="CM86" s="696"/>
      <c r="CN86" s="696"/>
      <c r="CO86" s="696"/>
      <c r="CP86" s="696"/>
      <c r="CQ86" s="696"/>
      <c r="CR86" s="696"/>
      <c r="CS86" s="696"/>
      <c r="CT86" s="696"/>
      <c r="CU86" s="696"/>
      <c r="CV86" s="696"/>
      <c r="CW86" s="696"/>
      <c r="CX86" s="696"/>
      <c r="CY86" s="696"/>
      <c r="CZ86" s="696"/>
      <c r="DA86" s="696"/>
      <c r="DB86" s="696"/>
      <c r="DC86" s="696"/>
      <c r="DD86" s="696"/>
      <c r="DE86" s="696"/>
      <c r="DF86" s="696"/>
      <c r="DG86" s="696"/>
      <c r="DH86" s="696"/>
      <c r="DI86" s="696"/>
      <c r="DJ86" s="696"/>
      <c r="DK86" s="696"/>
      <c r="DL86" s="696"/>
      <c r="DM86" s="696"/>
      <c r="DN86" s="696"/>
      <c r="DO86" s="696"/>
      <c r="DP86" s="696"/>
      <c r="DQ86" s="696"/>
      <c r="DR86" s="696"/>
      <c r="DS86" s="696"/>
      <c r="DT86" s="696"/>
      <c r="DU86" s="696"/>
      <c r="DV86" s="696"/>
    </row>
    <row r="87" spans="1:126" s="692" customFormat="1" ht="15.75" customHeight="1">
      <c r="A87" s="712">
        <f>State_Account_all!A87</f>
        <v>0</v>
      </c>
      <c r="B87" s="771" t="str">
        <f>State_Account_all!B87</f>
        <v>&lt;80%</v>
      </c>
      <c r="C87" s="686">
        <f>State_Account_all!AB87</f>
        <v>0</v>
      </c>
      <c r="D87" s="704">
        <f>State_Account_all!AC87</f>
        <v>0</v>
      </c>
      <c r="E87" s="705">
        <f>State_Account_all!AD87</f>
        <v>0</v>
      </c>
      <c r="F87" s="692">
        <f>State_Account_all!AE87</f>
        <v>0</v>
      </c>
      <c r="G87" s="692">
        <f>State_Account_all!AF87</f>
        <v>0</v>
      </c>
      <c r="H87" s="706">
        <f>State_Account_all!AG87</f>
        <v>0</v>
      </c>
      <c r="I87" s="705">
        <f>State_Account_all!AH87</f>
        <v>0</v>
      </c>
      <c r="J87" s="692">
        <f>State_Account_all!AI87</f>
        <v>0</v>
      </c>
      <c r="K87" s="692">
        <f>State_Account_all!AJ87</f>
        <v>0</v>
      </c>
      <c r="L87" s="707">
        <f>State_Account_all!BM87</f>
        <v>0</v>
      </c>
      <c r="N87" s="704"/>
      <c r="O87" s="686"/>
      <c r="P87" s="734"/>
      <c r="Q87" s="735"/>
      <c r="R87" s="736"/>
      <c r="S87" s="696"/>
      <c r="T87" s="686"/>
      <c r="U87" s="696"/>
      <c r="V87" s="696"/>
      <c r="W87" s="696"/>
      <c r="X87" s="686"/>
      <c r="Y87" s="696"/>
      <c r="Z87" s="686"/>
      <c r="AA87" s="696"/>
      <c r="AB87" s="686"/>
      <c r="AC87" s="696"/>
      <c r="AD87" s="696"/>
      <c r="AE87" s="696"/>
      <c r="AF87" s="696"/>
      <c r="AG87" s="696"/>
      <c r="AH87" s="696"/>
      <c r="AI87" s="696"/>
      <c r="AJ87" s="696"/>
      <c r="AK87" s="686"/>
      <c r="AL87" s="696"/>
      <c r="AM87" s="696"/>
      <c r="AN87" s="696"/>
      <c r="AO87" s="696"/>
      <c r="AP87" s="696"/>
      <c r="AQ87" s="696"/>
      <c r="AR87" s="686"/>
      <c r="AS87" s="696"/>
      <c r="AT87" s="696"/>
      <c r="AU87" s="696"/>
      <c r="AV87" s="686"/>
      <c r="AW87" s="696"/>
      <c r="AX87" s="686"/>
      <c r="AY87" s="696"/>
      <c r="AZ87" s="696"/>
      <c r="BA87" s="686"/>
      <c r="BB87" s="696"/>
      <c r="BC87" s="696"/>
      <c r="BD87" s="696"/>
      <c r="BE87" s="696"/>
      <c r="BF87" s="697"/>
      <c r="BG87" s="696"/>
      <c r="BH87" s="696"/>
      <c r="BI87" s="696"/>
      <c r="BJ87" s="696"/>
      <c r="BK87" s="696"/>
      <c r="BL87" s="696"/>
      <c r="BM87" s="696"/>
      <c r="BN87" s="696"/>
      <c r="BO87" s="696"/>
      <c r="BP87" s="696"/>
      <c r="BQ87" s="696"/>
      <c r="BR87" s="696"/>
      <c r="BS87" s="696"/>
      <c r="BT87" s="696"/>
      <c r="BU87" s="696"/>
      <c r="BV87" s="696"/>
      <c r="BW87" s="696"/>
      <c r="BX87" s="696"/>
      <c r="BY87" s="696"/>
      <c r="BZ87" s="696"/>
      <c r="CA87" s="696"/>
      <c r="CB87" s="696"/>
      <c r="CC87" s="696"/>
      <c r="CD87" s="696"/>
      <c r="CE87" s="696"/>
      <c r="CF87" s="696"/>
      <c r="CG87" s="696"/>
      <c r="CH87" s="696"/>
      <c r="CI87" s="696"/>
      <c r="CJ87" s="696"/>
      <c r="CK87" s="696"/>
      <c r="CL87" s="696"/>
      <c r="CM87" s="696"/>
      <c r="CN87" s="696"/>
      <c r="CO87" s="696"/>
      <c r="CP87" s="696"/>
      <c r="CQ87" s="696"/>
      <c r="CR87" s="696"/>
      <c r="CS87" s="696"/>
      <c r="CT87" s="696"/>
      <c r="CU87" s="696"/>
      <c r="CV87" s="696"/>
      <c r="CW87" s="696"/>
      <c r="CX87" s="696"/>
      <c r="CY87" s="696"/>
      <c r="CZ87" s="696"/>
      <c r="DA87" s="696"/>
      <c r="DB87" s="696"/>
      <c r="DC87" s="696"/>
      <c r="DD87" s="696"/>
      <c r="DE87" s="696"/>
      <c r="DF87" s="696"/>
      <c r="DG87" s="696"/>
      <c r="DH87" s="696"/>
      <c r="DI87" s="696"/>
      <c r="DJ87" s="696"/>
      <c r="DK87" s="696"/>
      <c r="DL87" s="696"/>
      <c r="DM87" s="696"/>
      <c r="DN87" s="696"/>
      <c r="DO87" s="696"/>
      <c r="DP87" s="696"/>
      <c r="DQ87" s="696"/>
      <c r="DR87" s="696"/>
      <c r="DS87" s="696"/>
      <c r="DT87" s="696"/>
      <c r="DU87" s="696"/>
      <c r="DV87" s="696"/>
    </row>
    <row r="88" spans="1:126" s="692" customFormat="1" ht="46.5">
      <c r="A88" s="685" t="str">
        <f>State_Account_all!A88</f>
        <v>Texture diversity index 2000</v>
      </c>
      <c r="B88" s="767" t="str">
        <f>State_Account_all!B88</f>
        <v>ha weighted by coefficient</v>
      </c>
      <c r="C88" s="686"/>
      <c r="D88" s="687">
        <f>State_Account_all!AB88</f>
        <v>0</v>
      </c>
      <c r="E88" s="688">
        <f>State_Account_all!AC88</f>
        <v>0</v>
      </c>
      <c r="F88" s="689">
        <f>State_Account_all!AD88</f>
        <v>0</v>
      </c>
      <c r="G88" s="689">
        <f>State_Account_all!AE88</f>
        <v>0</v>
      </c>
      <c r="H88" s="690">
        <f>State_Account_all!AF88</f>
        <v>0</v>
      </c>
      <c r="I88" s="688">
        <f>State_Account_all!AG88</f>
        <v>0</v>
      </c>
      <c r="J88" s="689">
        <f>State_Account_all!AH88</f>
        <v>0</v>
      </c>
      <c r="K88" s="689">
        <f>State_Account_all!AI88</f>
        <v>0</v>
      </c>
      <c r="L88" s="691">
        <f>State_Account_all!AJ88</f>
        <v>0</v>
      </c>
      <c r="N88" s="687"/>
      <c r="O88" s="686">
        <f>State_Account_all!BM88</f>
        <v>0</v>
      </c>
      <c r="P88" s="734"/>
      <c r="Q88" s="735"/>
      <c r="R88" s="736"/>
      <c r="S88" s="696"/>
      <c r="T88" s="686"/>
      <c r="U88" s="696"/>
      <c r="V88" s="696"/>
      <c r="W88" s="696"/>
      <c r="X88" s="686"/>
      <c r="Y88" s="696"/>
      <c r="Z88" s="686"/>
      <c r="AA88" s="696"/>
      <c r="AB88" s="686"/>
      <c r="AC88" s="696"/>
      <c r="AD88" s="696"/>
      <c r="AE88" s="696"/>
      <c r="AF88" s="696"/>
      <c r="AG88" s="696"/>
      <c r="AH88" s="696"/>
      <c r="AI88" s="696"/>
      <c r="AJ88" s="696"/>
      <c r="AK88" s="686"/>
      <c r="AL88" s="696"/>
      <c r="AM88" s="696"/>
      <c r="AN88" s="696"/>
      <c r="AO88" s="696"/>
      <c r="AP88" s="696"/>
      <c r="AQ88" s="696"/>
      <c r="AR88" s="686"/>
      <c r="AS88" s="696"/>
      <c r="AT88" s="696"/>
      <c r="AU88" s="696"/>
      <c r="AV88" s="686"/>
      <c r="AW88" s="696"/>
      <c r="AX88" s="686"/>
      <c r="AY88" s="696"/>
      <c r="AZ88" s="696"/>
      <c r="BA88" s="686"/>
      <c r="BB88" s="696"/>
      <c r="BC88" s="696"/>
      <c r="BD88" s="696"/>
      <c r="BE88" s="696"/>
      <c r="BF88" s="697"/>
      <c r="BG88" s="696"/>
      <c r="BH88" s="696"/>
      <c r="BI88" s="696"/>
      <c r="BJ88" s="696"/>
      <c r="BK88" s="696"/>
      <c r="BL88" s="696"/>
      <c r="BM88" s="696"/>
      <c r="BN88" s="696"/>
      <c r="BO88" s="696"/>
      <c r="BP88" s="696"/>
      <c r="BQ88" s="696"/>
      <c r="BR88" s="696"/>
      <c r="BS88" s="696"/>
      <c r="BT88" s="696"/>
      <c r="BU88" s="696"/>
      <c r="BV88" s="696"/>
      <c r="BW88" s="696"/>
      <c r="BX88" s="696"/>
      <c r="BY88" s="696"/>
      <c r="BZ88" s="696"/>
      <c r="CA88" s="696"/>
      <c r="CB88" s="696"/>
      <c r="CC88" s="696"/>
      <c r="CD88" s="696"/>
      <c r="CE88" s="696"/>
      <c r="CF88" s="696"/>
      <c r="CG88" s="696"/>
      <c r="CH88" s="696"/>
      <c r="CI88" s="696"/>
      <c r="CJ88" s="696"/>
      <c r="CK88" s="696"/>
      <c r="CL88" s="696"/>
      <c r="CM88" s="696"/>
      <c r="CN88" s="696"/>
      <c r="CO88" s="696"/>
      <c r="CP88" s="696"/>
      <c r="CQ88" s="696"/>
      <c r="CR88" s="696"/>
      <c r="CS88" s="696"/>
      <c r="CT88" s="696"/>
      <c r="CU88" s="696"/>
      <c r="CV88" s="696"/>
      <c r="CW88" s="696"/>
      <c r="CX88" s="696"/>
      <c r="CY88" s="696"/>
      <c r="CZ88" s="696"/>
      <c r="DA88" s="696"/>
      <c r="DB88" s="696"/>
      <c r="DC88" s="696"/>
      <c r="DD88" s="696"/>
      <c r="DE88" s="696"/>
      <c r="DF88" s="696"/>
      <c r="DG88" s="696"/>
      <c r="DH88" s="696"/>
      <c r="DI88" s="696"/>
      <c r="DJ88" s="696"/>
      <c r="DK88" s="696"/>
      <c r="DL88" s="696"/>
      <c r="DM88" s="696"/>
      <c r="DN88" s="696"/>
      <c r="DO88" s="696"/>
      <c r="DP88" s="696"/>
      <c r="DQ88" s="696"/>
      <c r="DR88" s="696"/>
      <c r="DS88" s="696"/>
      <c r="DT88" s="696"/>
      <c r="DU88" s="696"/>
      <c r="DV88" s="696"/>
    </row>
    <row r="89" spans="1:126" s="692" customFormat="1" ht="15.75" customHeight="1">
      <c r="A89" s="698" t="str">
        <f>State_Account_all!A89</f>
        <v>Distribution of surfaces, in ha</v>
      </c>
      <c r="B89" s="769" t="str">
        <f>State_Account_all!B89</f>
        <v>&lt;60%</v>
      </c>
      <c r="C89" s="686"/>
      <c r="D89" s="704">
        <f>State_Account_all!AB89</f>
        <v>0</v>
      </c>
      <c r="E89" s="705">
        <f>State_Account_all!AC89</f>
        <v>0</v>
      </c>
      <c r="F89" s="692">
        <f>State_Account_all!AD89</f>
        <v>0</v>
      </c>
      <c r="G89" s="692">
        <f>State_Account_all!AE89</f>
        <v>0</v>
      </c>
      <c r="H89" s="706">
        <f>State_Account_all!AF89</f>
        <v>0</v>
      </c>
      <c r="I89" s="705">
        <f>State_Account_all!AG89</f>
        <v>0</v>
      </c>
      <c r="J89" s="692">
        <f>State_Account_all!AH89</f>
        <v>0</v>
      </c>
      <c r="K89" s="692">
        <f>State_Account_all!AI89</f>
        <v>0</v>
      </c>
      <c r="L89" s="707">
        <f>State_Account_all!AJ89</f>
        <v>0</v>
      </c>
      <c r="N89" s="704"/>
      <c r="O89" s="686">
        <f>State_Account_all!BM89</f>
        <v>0</v>
      </c>
      <c r="P89" s="734"/>
      <c r="Q89" s="735"/>
      <c r="R89" s="736"/>
      <c r="S89" s="696"/>
      <c r="T89" s="686"/>
      <c r="U89" s="696"/>
      <c r="V89" s="696"/>
      <c r="W89" s="696"/>
      <c r="X89" s="686"/>
      <c r="Y89" s="696"/>
      <c r="Z89" s="686"/>
      <c r="AA89" s="696"/>
      <c r="AB89" s="686"/>
      <c r="AC89" s="696"/>
      <c r="AD89" s="696"/>
      <c r="AE89" s="696"/>
      <c r="AF89" s="696"/>
      <c r="AG89" s="696"/>
      <c r="AH89" s="696"/>
      <c r="AI89" s="696"/>
      <c r="AJ89" s="696"/>
      <c r="AK89" s="686"/>
      <c r="AL89" s="696"/>
      <c r="AM89" s="696"/>
      <c r="AN89" s="696"/>
      <c r="AO89" s="696"/>
      <c r="AP89" s="696"/>
      <c r="AQ89" s="696"/>
      <c r="AR89" s="686"/>
      <c r="AS89" s="696"/>
      <c r="AT89" s="696"/>
      <c r="AU89" s="696"/>
      <c r="AV89" s="686"/>
      <c r="AW89" s="696"/>
      <c r="AX89" s="686"/>
      <c r="AY89" s="696"/>
      <c r="AZ89" s="696"/>
      <c r="BA89" s="686"/>
      <c r="BB89" s="696"/>
      <c r="BC89" s="696"/>
      <c r="BD89" s="696"/>
      <c r="BE89" s="696"/>
      <c r="BF89" s="697"/>
      <c r="BG89" s="696"/>
      <c r="BH89" s="696"/>
      <c r="BI89" s="696"/>
      <c r="BJ89" s="696"/>
      <c r="BK89" s="696"/>
      <c r="BL89" s="696"/>
      <c r="BM89" s="696"/>
      <c r="BN89" s="696"/>
      <c r="BO89" s="696"/>
      <c r="BP89" s="696"/>
      <c r="BQ89" s="696"/>
      <c r="BR89" s="696"/>
      <c r="BS89" s="696"/>
      <c r="BT89" s="696"/>
      <c r="BU89" s="696"/>
      <c r="BV89" s="696"/>
      <c r="BW89" s="696"/>
      <c r="BX89" s="696"/>
      <c r="BY89" s="696"/>
      <c r="BZ89" s="696"/>
      <c r="CA89" s="696"/>
      <c r="CB89" s="696"/>
      <c r="CC89" s="696"/>
      <c r="CD89" s="696"/>
      <c r="CE89" s="696"/>
      <c r="CF89" s="696"/>
      <c r="CG89" s="696"/>
      <c r="CH89" s="696"/>
      <c r="CI89" s="696"/>
      <c r="CJ89" s="696"/>
      <c r="CK89" s="696"/>
      <c r="CL89" s="696"/>
      <c r="CM89" s="696"/>
      <c r="CN89" s="696"/>
      <c r="CO89" s="696"/>
      <c r="CP89" s="696"/>
      <c r="CQ89" s="696"/>
      <c r="CR89" s="696"/>
      <c r="CS89" s="696"/>
      <c r="CT89" s="696"/>
      <c r="CU89" s="696"/>
      <c r="CV89" s="696"/>
      <c r="CW89" s="696"/>
      <c r="CX89" s="696"/>
      <c r="CY89" s="696"/>
      <c r="CZ89" s="696"/>
      <c r="DA89" s="696"/>
      <c r="DB89" s="696"/>
      <c r="DC89" s="696"/>
      <c r="DD89" s="696"/>
      <c r="DE89" s="696"/>
      <c r="DF89" s="696"/>
      <c r="DG89" s="696"/>
      <c r="DH89" s="696"/>
      <c r="DI89" s="696"/>
      <c r="DJ89" s="696"/>
      <c r="DK89" s="696"/>
      <c r="DL89" s="696"/>
      <c r="DM89" s="696"/>
      <c r="DN89" s="696"/>
      <c r="DO89" s="696"/>
      <c r="DP89" s="696"/>
      <c r="DQ89" s="696"/>
      <c r="DR89" s="696"/>
      <c r="DS89" s="696"/>
      <c r="DT89" s="696"/>
      <c r="DU89" s="696"/>
      <c r="DV89" s="696"/>
    </row>
    <row r="90" spans="1:126" s="692" customFormat="1" ht="15.75" customHeight="1">
      <c r="A90" s="698">
        <f>State_Account_all!A90</f>
        <v>0</v>
      </c>
      <c r="B90" s="769" t="str">
        <f>State_Account_all!B90</f>
        <v>60%&lt;, &lt;80%</v>
      </c>
      <c r="C90" s="686"/>
      <c r="D90" s="704">
        <f>State_Account_all!AB90</f>
        <v>0</v>
      </c>
      <c r="E90" s="705">
        <f>State_Account_all!AC90</f>
        <v>0</v>
      </c>
      <c r="F90" s="692">
        <f>State_Account_all!AD90</f>
        <v>0</v>
      </c>
      <c r="G90" s="692">
        <f>State_Account_all!AE90</f>
        <v>0</v>
      </c>
      <c r="H90" s="706">
        <f>State_Account_all!AF90</f>
        <v>0</v>
      </c>
      <c r="I90" s="705">
        <f>State_Account_all!AG90</f>
        <v>0</v>
      </c>
      <c r="J90" s="692">
        <f>State_Account_all!AH90</f>
        <v>0</v>
      </c>
      <c r="K90" s="692">
        <f>State_Account_all!AI90</f>
        <v>0</v>
      </c>
      <c r="L90" s="707">
        <f>State_Account_all!AJ90</f>
        <v>0</v>
      </c>
      <c r="N90" s="704"/>
      <c r="O90" s="686">
        <f>State_Account_all!BM90</f>
        <v>0</v>
      </c>
      <c r="P90" s="734"/>
      <c r="Q90" s="735"/>
      <c r="R90" s="736"/>
      <c r="S90" s="696"/>
      <c r="T90" s="686"/>
      <c r="U90" s="696"/>
      <c r="V90" s="696"/>
      <c r="W90" s="696"/>
      <c r="X90" s="686"/>
      <c r="Y90" s="696"/>
      <c r="Z90" s="686"/>
      <c r="AA90" s="696"/>
      <c r="AB90" s="686"/>
      <c r="AC90" s="696"/>
      <c r="AD90" s="696"/>
      <c r="AE90" s="696"/>
      <c r="AF90" s="696"/>
      <c r="AG90" s="696"/>
      <c r="AH90" s="696"/>
      <c r="AI90" s="696"/>
      <c r="AJ90" s="696"/>
      <c r="AK90" s="686"/>
      <c r="AL90" s="696"/>
      <c r="AM90" s="696"/>
      <c r="AN90" s="696"/>
      <c r="AO90" s="696"/>
      <c r="AP90" s="696"/>
      <c r="AQ90" s="696"/>
      <c r="AR90" s="686"/>
      <c r="AS90" s="696"/>
      <c r="AT90" s="696"/>
      <c r="AU90" s="696"/>
      <c r="AV90" s="686"/>
      <c r="AW90" s="696"/>
      <c r="AX90" s="686"/>
      <c r="AY90" s="696"/>
      <c r="AZ90" s="696"/>
      <c r="BA90" s="686"/>
      <c r="BB90" s="696"/>
      <c r="BC90" s="696"/>
      <c r="BD90" s="696"/>
      <c r="BE90" s="696"/>
      <c r="BF90" s="697"/>
      <c r="BG90" s="696"/>
      <c r="BH90" s="696"/>
      <c r="BI90" s="696"/>
      <c r="BJ90" s="696"/>
      <c r="BK90" s="696"/>
      <c r="BL90" s="696"/>
      <c r="BM90" s="696"/>
      <c r="BN90" s="696"/>
      <c r="BO90" s="696"/>
      <c r="BP90" s="696"/>
      <c r="BQ90" s="696"/>
      <c r="BR90" s="696"/>
      <c r="BS90" s="696"/>
      <c r="BT90" s="696"/>
      <c r="BU90" s="696"/>
      <c r="BV90" s="696"/>
      <c r="BW90" s="696"/>
      <c r="BX90" s="696"/>
      <c r="BY90" s="696"/>
      <c r="BZ90" s="696"/>
      <c r="CA90" s="696"/>
      <c r="CB90" s="696"/>
      <c r="CC90" s="696"/>
      <c r="CD90" s="696"/>
      <c r="CE90" s="696"/>
      <c r="CF90" s="696"/>
      <c r="CG90" s="696"/>
      <c r="CH90" s="696"/>
      <c r="CI90" s="696"/>
      <c r="CJ90" s="696"/>
      <c r="CK90" s="696"/>
      <c r="CL90" s="696"/>
      <c r="CM90" s="696"/>
      <c r="CN90" s="696"/>
      <c r="CO90" s="696"/>
      <c r="CP90" s="696"/>
      <c r="CQ90" s="696"/>
      <c r="CR90" s="696"/>
      <c r="CS90" s="696"/>
      <c r="CT90" s="696"/>
      <c r="CU90" s="696"/>
      <c r="CV90" s="696"/>
      <c r="CW90" s="696"/>
      <c r="CX90" s="696"/>
      <c r="CY90" s="696"/>
      <c r="CZ90" s="696"/>
      <c r="DA90" s="696"/>
      <c r="DB90" s="696"/>
      <c r="DC90" s="696"/>
      <c r="DD90" s="696"/>
      <c r="DE90" s="696"/>
      <c r="DF90" s="696"/>
      <c r="DG90" s="696"/>
      <c r="DH90" s="696"/>
      <c r="DI90" s="696"/>
      <c r="DJ90" s="696"/>
      <c r="DK90" s="696"/>
      <c r="DL90" s="696"/>
      <c r="DM90" s="696"/>
      <c r="DN90" s="696"/>
      <c r="DO90" s="696"/>
      <c r="DP90" s="696"/>
      <c r="DQ90" s="696"/>
      <c r="DR90" s="696"/>
      <c r="DS90" s="696"/>
      <c r="DT90" s="696"/>
      <c r="DU90" s="696"/>
      <c r="DV90" s="696"/>
    </row>
    <row r="91" spans="1:126" s="692" customFormat="1" ht="15.75" customHeight="1">
      <c r="A91" s="712">
        <f>State_Account_all!A91</f>
        <v>0</v>
      </c>
      <c r="B91" s="771" t="str">
        <f>State_Account_all!B91</f>
        <v>&lt;80%</v>
      </c>
      <c r="C91" s="686">
        <f>State_Account_all!AB91</f>
        <v>0</v>
      </c>
      <c r="D91" s="713">
        <f>State_Account_all!AC91</f>
        <v>0</v>
      </c>
      <c r="E91" s="714">
        <f>State_Account_all!AD91</f>
        <v>0</v>
      </c>
      <c r="F91" s="715">
        <f>State_Account_all!AE91</f>
        <v>0</v>
      </c>
      <c r="G91" s="715">
        <f>State_Account_all!AF91</f>
        <v>0</v>
      </c>
      <c r="H91" s="716">
        <f>State_Account_all!AG91</f>
        <v>0</v>
      </c>
      <c r="I91" s="714">
        <f>State_Account_all!AH91</f>
        <v>0</v>
      </c>
      <c r="J91" s="715">
        <f>State_Account_all!AI91</f>
        <v>0</v>
      </c>
      <c r="K91" s="715">
        <f>State_Account_all!AJ91</f>
        <v>0</v>
      </c>
      <c r="L91" s="717">
        <f>State_Account_all!BM91</f>
        <v>0</v>
      </c>
      <c r="N91" s="713"/>
      <c r="O91" s="686"/>
      <c r="P91" s="734"/>
      <c r="Q91" s="735"/>
      <c r="R91" s="736"/>
      <c r="S91" s="696"/>
      <c r="T91" s="686"/>
      <c r="U91" s="696"/>
      <c r="V91" s="696"/>
      <c r="W91" s="696"/>
      <c r="X91" s="686"/>
      <c r="Y91" s="696"/>
      <c r="Z91" s="686"/>
      <c r="AA91" s="696"/>
      <c r="AB91" s="686"/>
      <c r="AC91" s="696"/>
      <c r="AD91" s="696"/>
      <c r="AE91" s="696"/>
      <c r="AF91" s="696"/>
      <c r="AG91" s="696"/>
      <c r="AH91" s="696"/>
      <c r="AI91" s="696"/>
      <c r="AJ91" s="696"/>
      <c r="AK91" s="686"/>
      <c r="AL91" s="696"/>
      <c r="AM91" s="696"/>
      <c r="AN91" s="696"/>
      <c r="AO91" s="696"/>
      <c r="AP91" s="696"/>
      <c r="AQ91" s="696"/>
      <c r="AR91" s="686"/>
      <c r="AS91" s="696"/>
      <c r="AT91" s="696"/>
      <c r="AU91" s="696"/>
      <c r="AV91" s="686"/>
      <c r="AW91" s="696"/>
      <c r="AX91" s="686"/>
      <c r="AY91" s="696"/>
      <c r="AZ91" s="696"/>
      <c r="BA91" s="686"/>
      <c r="BB91" s="696"/>
      <c r="BC91" s="696"/>
      <c r="BD91" s="696"/>
      <c r="BE91" s="696"/>
      <c r="BF91" s="697"/>
      <c r="BG91" s="696"/>
      <c r="BH91" s="696"/>
      <c r="BI91" s="696"/>
      <c r="BJ91" s="696"/>
      <c r="BK91" s="696"/>
      <c r="BL91" s="696"/>
      <c r="BM91" s="696"/>
      <c r="BN91" s="696"/>
      <c r="BO91" s="696"/>
      <c r="BP91" s="696"/>
      <c r="BQ91" s="696"/>
      <c r="BR91" s="696"/>
      <c r="BS91" s="696"/>
      <c r="BT91" s="696"/>
      <c r="BU91" s="696"/>
      <c r="BV91" s="696"/>
      <c r="BW91" s="696"/>
      <c r="BX91" s="696"/>
      <c r="BY91" s="696"/>
      <c r="BZ91" s="696"/>
      <c r="CA91" s="696"/>
      <c r="CB91" s="696"/>
      <c r="CC91" s="696"/>
      <c r="CD91" s="696"/>
      <c r="CE91" s="696"/>
      <c r="CF91" s="696"/>
      <c r="CG91" s="696"/>
      <c r="CH91" s="696"/>
      <c r="CI91" s="696"/>
      <c r="CJ91" s="696"/>
      <c r="CK91" s="696"/>
      <c r="CL91" s="696"/>
      <c r="CM91" s="696"/>
      <c r="CN91" s="696"/>
      <c r="CO91" s="696"/>
      <c r="CP91" s="696"/>
      <c r="CQ91" s="696"/>
      <c r="CR91" s="696"/>
      <c r="CS91" s="696"/>
      <c r="CT91" s="696"/>
      <c r="CU91" s="696"/>
      <c r="CV91" s="696"/>
      <c r="CW91" s="696"/>
      <c r="CX91" s="696"/>
      <c r="CY91" s="696"/>
      <c r="CZ91" s="696"/>
      <c r="DA91" s="696"/>
      <c r="DB91" s="696"/>
      <c r="DC91" s="696"/>
      <c r="DD91" s="696"/>
      <c r="DE91" s="696"/>
      <c r="DF91" s="696"/>
      <c r="DG91" s="696"/>
      <c r="DH91" s="696"/>
      <c r="DI91" s="696"/>
      <c r="DJ91" s="696"/>
      <c r="DK91" s="696"/>
      <c r="DL91" s="696"/>
      <c r="DM91" s="696"/>
      <c r="DN91" s="696"/>
      <c r="DO91" s="696"/>
      <c r="DP91" s="696"/>
      <c r="DQ91" s="696"/>
      <c r="DR91" s="696"/>
      <c r="DS91" s="696"/>
      <c r="DT91" s="696"/>
      <c r="DU91" s="696"/>
      <c r="DV91" s="696"/>
    </row>
    <row r="92" spans="1:126" s="692" customFormat="1" ht="20.25">
      <c r="A92" s="708" t="str">
        <f>State_Account_all!A92</f>
        <v>6A. Index of change in texture diversity 1990-2000</v>
      </c>
      <c r="B92" s="770" t="str">
        <f>State_Account_all!B92</f>
        <v>%</v>
      </c>
      <c r="C92" s="697">
        <f>State_Account_all!AB92</f>
        <v>0</v>
      </c>
      <c r="D92" s="709">
        <f>State_Account_all!AC92</f>
        <v>0</v>
      </c>
      <c r="E92" s="710">
        <f>State_Account_all!AD92</f>
        <v>0</v>
      </c>
      <c r="F92" s="710">
        <f>State_Account_all!AE92</f>
        <v>0</v>
      </c>
      <c r="G92" s="710">
        <f>State_Account_all!AF92</f>
        <v>0</v>
      </c>
      <c r="H92" s="710">
        <f>State_Account_all!AG92</f>
        <v>0</v>
      </c>
      <c r="I92" s="710">
        <f>State_Account_all!AH92</f>
        <v>0</v>
      </c>
      <c r="J92" s="710">
        <f>State_Account_all!AI92</f>
        <v>0</v>
      </c>
      <c r="K92" s="710">
        <f>State_Account_all!AJ92</f>
        <v>0</v>
      </c>
      <c r="L92" s="711">
        <f>State_Account_all!BM92</f>
        <v>0</v>
      </c>
      <c r="N92" s="709"/>
      <c r="O92" s="697"/>
      <c r="P92" s="737"/>
      <c r="Q92" s="738"/>
      <c r="R92" s="739"/>
      <c r="S92" s="697"/>
      <c r="T92" s="697"/>
      <c r="U92" s="697"/>
      <c r="V92" s="697"/>
      <c r="W92" s="697"/>
      <c r="X92" s="697"/>
      <c r="Y92" s="697"/>
      <c r="Z92" s="697"/>
      <c r="AA92" s="697"/>
      <c r="AB92" s="697"/>
      <c r="AC92" s="697"/>
      <c r="AD92" s="697"/>
      <c r="AE92" s="697"/>
      <c r="AF92" s="697"/>
      <c r="AG92" s="697"/>
      <c r="AH92" s="697"/>
      <c r="AI92" s="697"/>
      <c r="AJ92" s="697"/>
      <c r="AK92" s="697"/>
      <c r="AL92" s="697"/>
      <c r="AM92" s="697"/>
      <c r="AN92" s="697"/>
      <c r="AO92" s="697"/>
      <c r="AP92" s="697"/>
      <c r="AQ92" s="697"/>
      <c r="AR92" s="697"/>
      <c r="AS92" s="697"/>
      <c r="AT92" s="697"/>
      <c r="AU92" s="697"/>
      <c r="AV92" s="697"/>
      <c r="AW92" s="697"/>
      <c r="AX92" s="697"/>
      <c r="AY92" s="697"/>
      <c r="AZ92" s="697"/>
      <c r="BA92" s="697"/>
      <c r="BB92" s="697"/>
      <c r="BC92" s="697"/>
      <c r="BD92" s="697"/>
      <c r="BE92" s="697"/>
      <c r="BF92" s="697"/>
      <c r="BG92" s="697"/>
      <c r="BH92" s="697"/>
      <c r="BI92" s="697"/>
      <c r="BJ92" s="697"/>
      <c r="BK92" s="697"/>
      <c r="BL92" s="697"/>
      <c r="BM92" s="697"/>
      <c r="BN92" s="697"/>
      <c r="BO92" s="697"/>
      <c r="BP92" s="697"/>
      <c r="BQ92" s="697"/>
      <c r="BR92" s="697"/>
      <c r="BS92" s="696"/>
      <c r="BT92" s="696"/>
      <c r="BU92" s="696"/>
      <c r="BV92" s="696"/>
      <c r="BW92" s="696"/>
      <c r="BX92" s="696"/>
      <c r="BY92" s="696"/>
      <c r="BZ92" s="696"/>
      <c r="CA92" s="696"/>
      <c r="CB92" s="696"/>
      <c r="CC92" s="696"/>
      <c r="CD92" s="696"/>
      <c r="CE92" s="696"/>
      <c r="CF92" s="696"/>
      <c r="CG92" s="696"/>
      <c r="CH92" s="696"/>
      <c r="CI92" s="696"/>
      <c r="CJ92" s="696"/>
      <c r="CK92" s="696"/>
      <c r="CL92" s="696"/>
      <c r="CM92" s="696"/>
      <c r="CN92" s="696"/>
      <c r="CO92" s="696"/>
      <c r="CP92" s="696"/>
      <c r="CQ92" s="696"/>
      <c r="CR92" s="696"/>
      <c r="CS92" s="696"/>
      <c r="CT92" s="696"/>
      <c r="CU92" s="696"/>
      <c r="CV92" s="696"/>
      <c r="CW92" s="696"/>
      <c r="CX92" s="696"/>
      <c r="CY92" s="696"/>
      <c r="CZ92" s="696"/>
      <c r="DA92" s="696"/>
      <c r="DB92" s="696"/>
      <c r="DC92" s="696"/>
      <c r="DD92" s="696"/>
      <c r="DE92" s="696"/>
      <c r="DF92" s="696"/>
      <c r="DG92" s="696"/>
      <c r="DH92" s="696"/>
      <c r="DI92" s="696"/>
      <c r="DJ92" s="696"/>
      <c r="DK92" s="696"/>
      <c r="DL92" s="696"/>
      <c r="DM92" s="696"/>
      <c r="DN92" s="696"/>
      <c r="DO92" s="696"/>
      <c r="DP92" s="696"/>
      <c r="DQ92" s="696"/>
      <c r="DR92" s="696"/>
      <c r="DS92" s="696"/>
      <c r="DT92" s="696"/>
      <c r="DU92" s="696"/>
      <c r="DV92" s="696"/>
    </row>
    <row r="93" spans="1:126" s="669" customFormat="1" ht="41.25" customHeight="1">
      <c r="A93" s="679" t="str">
        <f>State_Account_all!A93</f>
        <v>7. Water distress</v>
      </c>
      <c r="B93" s="766">
        <f>State_Account_all!B93</f>
        <v>0</v>
      </c>
      <c r="C93" s="680">
        <f>State_Account_all!AB93</f>
        <v>0</v>
      </c>
      <c r="D93" s="666">
        <f>State_Account_all!AC93</f>
        <v>0</v>
      </c>
      <c r="E93" s="681">
        <f>State_Account_all!AD93</f>
        <v>0</v>
      </c>
      <c r="F93" s="666">
        <f>State_Account_all!AE93</f>
        <v>0</v>
      </c>
      <c r="G93" s="666">
        <f>State_Account_all!AF93</f>
        <v>0</v>
      </c>
      <c r="H93" s="682">
        <f>State_Account_all!AG93</f>
        <v>0</v>
      </c>
      <c r="I93" s="681">
        <f>State_Account_all!AH93</f>
        <v>0</v>
      </c>
      <c r="J93" s="666">
        <f>State_Account_all!AI93</f>
        <v>0</v>
      </c>
      <c r="K93" s="666">
        <f>State_Account_all!AJ93</f>
        <v>0</v>
      </c>
      <c r="L93" s="666">
        <f>State_Account_all!BM93</f>
        <v>0</v>
      </c>
      <c r="N93" s="666"/>
      <c r="O93" s="680"/>
      <c r="P93" s="671"/>
      <c r="Q93" s="671"/>
      <c r="R93" s="683"/>
      <c r="S93" s="672"/>
      <c r="T93" s="680"/>
      <c r="U93" s="672"/>
      <c r="V93" s="672"/>
      <c r="W93" s="672"/>
      <c r="X93" s="680"/>
      <c r="Y93" s="672"/>
      <c r="Z93" s="680"/>
      <c r="AA93" s="672"/>
      <c r="AB93" s="680"/>
      <c r="AC93" s="672"/>
      <c r="AD93" s="672"/>
      <c r="AE93" s="672"/>
      <c r="AF93" s="672"/>
      <c r="AG93" s="672"/>
      <c r="AH93" s="672"/>
      <c r="AI93" s="672"/>
      <c r="AJ93" s="672"/>
      <c r="AK93" s="680"/>
      <c r="AL93" s="672"/>
      <c r="AM93" s="672"/>
      <c r="AN93" s="672"/>
      <c r="AO93" s="672"/>
      <c r="AP93" s="672"/>
      <c r="AQ93" s="672"/>
      <c r="AR93" s="680"/>
      <c r="AS93" s="672"/>
      <c r="AT93" s="672"/>
      <c r="AU93" s="672"/>
      <c r="AV93" s="680"/>
      <c r="AW93" s="672"/>
      <c r="AX93" s="680"/>
      <c r="AY93" s="672"/>
      <c r="AZ93" s="672"/>
      <c r="BA93" s="680"/>
      <c r="BB93" s="672"/>
      <c r="BC93" s="672"/>
      <c r="BD93" s="672"/>
      <c r="BE93" s="672"/>
      <c r="BF93" s="684"/>
      <c r="BG93" s="672"/>
      <c r="BH93" s="672"/>
      <c r="BI93" s="672"/>
      <c r="BJ93" s="672"/>
      <c r="BK93" s="672"/>
      <c r="BL93" s="672"/>
      <c r="BM93" s="678"/>
      <c r="BN93" s="678"/>
      <c r="BO93" s="678"/>
      <c r="BP93" s="678"/>
      <c r="BQ93" s="678"/>
      <c r="BR93" s="678"/>
      <c r="BS93" s="678"/>
      <c r="BT93" s="678"/>
      <c r="BU93" s="678"/>
      <c r="BV93" s="678"/>
      <c r="BW93" s="678"/>
      <c r="BX93" s="678"/>
      <c r="BY93" s="678"/>
      <c r="BZ93" s="678"/>
      <c r="CA93" s="678"/>
      <c r="CB93" s="678"/>
      <c r="CC93" s="678"/>
      <c r="CD93" s="678"/>
      <c r="CE93" s="678"/>
      <c r="CF93" s="678"/>
      <c r="CG93" s="678"/>
      <c r="CH93" s="678"/>
      <c r="CI93" s="678"/>
      <c r="CJ93" s="678"/>
      <c r="CK93" s="678"/>
      <c r="CL93" s="678"/>
      <c r="CM93" s="678"/>
      <c r="CN93" s="678"/>
      <c r="CO93" s="678"/>
      <c r="CP93" s="678"/>
      <c r="CQ93" s="678"/>
      <c r="CR93" s="678"/>
      <c r="CS93" s="678"/>
      <c r="CT93" s="678"/>
      <c r="CU93" s="678"/>
      <c r="CV93" s="678"/>
      <c r="CW93" s="678"/>
      <c r="CX93" s="678"/>
      <c r="CY93" s="678"/>
      <c r="CZ93" s="678"/>
      <c r="DA93" s="678"/>
      <c r="DB93" s="678"/>
      <c r="DC93" s="678"/>
      <c r="DD93" s="678"/>
      <c r="DE93" s="678"/>
      <c r="DF93" s="678"/>
      <c r="DG93" s="678"/>
      <c r="DH93" s="678"/>
      <c r="DI93" s="678"/>
      <c r="DJ93" s="678"/>
      <c r="DK93" s="678"/>
      <c r="DL93" s="678"/>
      <c r="DM93" s="678"/>
      <c r="DN93" s="678"/>
      <c r="DO93" s="678"/>
      <c r="DP93" s="678"/>
      <c r="DQ93" s="678"/>
      <c r="DR93" s="678"/>
      <c r="DS93" s="678"/>
      <c r="DT93" s="678"/>
      <c r="DU93" s="678"/>
      <c r="DV93" s="678"/>
    </row>
    <row r="94" spans="1:126" s="692" customFormat="1" ht="46.5">
      <c r="A94" s="740" t="str">
        <f>State_Account_all!A94</f>
        <v>Areas with water distress 1990</v>
      </c>
      <c r="B94" s="767" t="str">
        <f>State_Account_all!B94</f>
        <v>ha weighted by coefficient</v>
      </c>
      <c r="C94" s="686">
        <f>State_Account_all!AB94</f>
        <v>0</v>
      </c>
      <c r="D94" s="687">
        <f>State_Account_all!AC94</f>
        <v>0</v>
      </c>
      <c r="E94" s="688">
        <f>State_Account_all!AD94</f>
        <v>0</v>
      </c>
      <c r="F94" s="689">
        <f>State_Account_all!AE94</f>
        <v>0</v>
      </c>
      <c r="G94" s="689">
        <f>State_Account_all!AF94</f>
        <v>0</v>
      </c>
      <c r="H94" s="690">
        <f>State_Account_all!AG94</f>
        <v>0</v>
      </c>
      <c r="I94" s="688">
        <f>State_Account_all!AH94</f>
        <v>0</v>
      </c>
      <c r="J94" s="689">
        <f>State_Account_all!AI94</f>
        <v>0</v>
      </c>
      <c r="K94" s="689">
        <f>State_Account_all!AJ94</f>
        <v>0</v>
      </c>
      <c r="L94" s="691">
        <f>State_Account_all!BM94</f>
        <v>0</v>
      </c>
      <c r="N94" s="687"/>
      <c r="O94" s="686"/>
      <c r="P94" s="731" t="s">
        <v>445</v>
      </c>
      <c r="Q94" s="732"/>
      <c r="R94" s="733"/>
      <c r="S94" s="696"/>
      <c r="T94" s="686"/>
      <c r="U94" s="696"/>
      <c r="V94" s="696"/>
      <c r="W94" s="696"/>
      <c r="X94" s="686"/>
      <c r="Y94" s="696"/>
      <c r="Z94" s="686"/>
      <c r="AA94" s="696"/>
      <c r="AB94" s="686"/>
      <c r="AC94" s="696"/>
      <c r="AD94" s="696"/>
      <c r="AE94" s="696"/>
      <c r="AF94" s="696"/>
      <c r="AG94" s="696"/>
      <c r="AH94" s="696"/>
      <c r="AI94" s="696"/>
      <c r="AJ94" s="696"/>
      <c r="AK94" s="686"/>
      <c r="AL94" s="696"/>
      <c r="AM94" s="696"/>
      <c r="AN94" s="696"/>
      <c r="AO94" s="696"/>
      <c r="AP94" s="696"/>
      <c r="AQ94" s="696"/>
      <c r="AR94" s="686"/>
      <c r="AS94" s="696"/>
      <c r="AT94" s="696"/>
      <c r="AU94" s="696"/>
      <c r="AV94" s="686"/>
      <c r="AW94" s="696"/>
      <c r="AX94" s="686"/>
      <c r="AY94" s="696"/>
      <c r="AZ94" s="696"/>
      <c r="BA94" s="686"/>
      <c r="BB94" s="696"/>
      <c r="BC94" s="696"/>
      <c r="BD94" s="696"/>
      <c r="BE94" s="696"/>
      <c r="BF94" s="697"/>
      <c r="BG94" s="696"/>
      <c r="BH94" s="696"/>
      <c r="BI94" s="696"/>
      <c r="BJ94" s="696"/>
      <c r="BK94" s="696"/>
      <c r="BL94" s="696"/>
      <c r="BM94" s="696"/>
      <c r="BN94" s="696"/>
      <c r="BO94" s="696"/>
      <c r="BP94" s="696"/>
      <c r="BQ94" s="696"/>
      <c r="BR94" s="696"/>
      <c r="BS94" s="696"/>
      <c r="BT94" s="696"/>
      <c r="BU94" s="696"/>
      <c r="BV94" s="696"/>
      <c r="BW94" s="696"/>
      <c r="BX94" s="696"/>
      <c r="BY94" s="696"/>
      <c r="BZ94" s="696"/>
      <c r="CA94" s="696"/>
      <c r="CB94" s="696"/>
      <c r="CC94" s="696"/>
      <c r="CD94" s="696"/>
      <c r="CE94" s="696"/>
      <c r="CF94" s="696"/>
      <c r="CG94" s="696"/>
      <c r="CH94" s="696"/>
      <c r="CI94" s="696"/>
      <c r="CJ94" s="696"/>
      <c r="CK94" s="696"/>
      <c r="CL94" s="696"/>
      <c r="CM94" s="696"/>
      <c r="CN94" s="696"/>
      <c r="CO94" s="696"/>
      <c r="CP94" s="696"/>
      <c r="CQ94" s="696"/>
      <c r="CR94" s="696"/>
      <c r="CS94" s="696"/>
      <c r="CT94" s="696"/>
      <c r="CU94" s="696"/>
      <c r="CV94" s="696"/>
      <c r="CW94" s="696"/>
      <c r="CX94" s="696"/>
      <c r="CY94" s="696"/>
      <c r="CZ94" s="696"/>
      <c r="DA94" s="696"/>
      <c r="DB94" s="696"/>
      <c r="DC94" s="696"/>
      <c r="DD94" s="696"/>
      <c r="DE94" s="696"/>
      <c r="DF94" s="696"/>
      <c r="DG94" s="696"/>
      <c r="DH94" s="696"/>
      <c r="DI94" s="696"/>
      <c r="DJ94" s="696"/>
      <c r="DK94" s="696"/>
      <c r="DL94" s="696"/>
      <c r="DM94" s="696"/>
      <c r="DN94" s="696"/>
      <c r="DO94" s="696"/>
      <c r="DP94" s="696"/>
      <c r="DQ94" s="696"/>
      <c r="DR94" s="696"/>
      <c r="DS94" s="696"/>
      <c r="DT94" s="696"/>
      <c r="DU94" s="696"/>
      <c r="DV94" s="696"/>
    </row>
    <row r="95" spans="1:58" s="696" customFormat="1" ht="15.75" customHeight="1">
      <c r="A95" s="741" t="str">
        <f>State_Account_all!A95</f>
        <v>Excess of water (frequency)</v>
      </c>
      <c r="B95" s="772" t="str">
        <f>State_Account_all!B95</f>
        <v>1/1</v>
      </c>
      <c r="C95" s="742">
        <f>State_Account_all!AB95</f>
        <v>0</v>
      </c>
      <c r="D95" s="743">
        <f>State_Account_all!AC95</f>
        <v>0</v>
      </c>
      <c r="E95" s="686">
        <f>State_Account_all!AD95</f>
        <v>0</v>
      </c>
      <c r="F95" s="696">
        <f>State_Account_all!AE95</f>
        <v>0</v>
      </c>
      <c r="G95" s="696">
        <f>State_Account_all!AF95</f>
        <v>0</v>
      </c>
      <c r="H95" s="697">
        <f>State_Account_all!AG95</f>
        <v>0</v>
      </c>
      <c r="I95" s="686">
        <f>State_Account_all!AH95</f>
        <v>0</v>
      </c>
      <c r="J95" s="696">
        <f>State_Account_all!AI95</f>
        <v>0</v>
      </c>
      <c r="K95" s="696">
        <f>State_Account_all!AJ95</f>
        <v>0</v>
      </c>
      <c r="L95" s="744">
        <f>State_Account_all!BM95</f>
        <v>0</v>
      </c>
      <c r="N95" s="699"/>
      <c r="O95" s="686"/>
      <c r="P95" s="734"/>
      <c r="Q95" s="735"/>
      <c r="R95" s="736"/>
      <c r="T95" s="686"/>
      <c r="X95" s="686"/>
      <c r="Z95" s="686"/>
      <c r="AB95" s="686"/>
      <c r="AF95" s="697"/>
      <c r="AG95" s="697"/>
      <c r="AK95" s="686"/>
      <c r="AR95" s="686"/>
      <c r="AV95" s="686"/>
      <c r="AX95" s="686"/>
      <c r="BA95" s="686"/>
      <c r="BF95" s="697"/>
    </row>
    <row r="96" spans="1:58" s="696" customFormat="1" ht="15.75" customHeight="1">
      <c r="A96" s="741">
        <f>State_Account_all!A96</f>
        <v>0</v>
      </c>
      <c r="B96" s="773" t="str">
        <f>State_Account_all!B96</f>
        <v>1/10</v>
      </c>
      <c r="C96" s="686">
        <f>State_Account_all!AB96</f>
        <v>0</v>
      </c>
      <c r="D96" s="699">
        <f>State_Account_all!AC96</f>
        <v>0</v>
      </c>
      <c r="E96" s="686">
        <f>State_Account_all!AD96</f>
        <v>0</v>
      </c>
      <c r="F96" s="696">
        <f>State_Account_all!AE96</f>
        <v>0</v>
      </c>
      <c r="G96" s="696">
        <f>State_Account_all!AF96</f>
        <v>0</v>
      </c>
      <c r="H96" s="697">
        <f>State_Account_all!AG96</f>
        <v>0</v>
      </c>
      <c r="I96" s="686">
        <f>State_Account_all!AH96</f>
        <v>0</v>
      </c>
      <c r="J96" s="696">
        <f>State_Account_all!AI96</f>
        <v>0</v>
      </c>
      <c r="K96" s="696">
        <f>State_Account_all!AJ96</f>
        <v>0</v>
      </c>
      <c r="L96" s="700">
        <f>State_Account_all!BM96</f>
        <v>0</v>
      </c>
      <c r="N96" s="699"/>
      <c r="O96" s="686"/>
      <c r="P96" s="734"/>
      <c r="Q96" s="735"/>
      <c r="R96" s="736"/>
      <c r="T96" s="686"/>
      <c r="X96" s="686"/>
      <c r="Z96" s="686"/>
      <c r="AB96" s="686"/>
      <c r="AK96" s="686"/>
      <c r="AR96" s="686"/>
      <c r="AV96" s="686"/>
      <c r="AX96" s="686"/>
      <c r="BA96" s="686"/>
      <c r="BF96" s="697"/>
    </row>
    <row r="97" spans="1:126" s="692" customFormat="1" ht="15.75" customHeight="1">
      <c r="A97" s="741">
        <f>State_Account_all!A97</f>
        <v>0</v>
      </c>
      <c r="B97" s="774" t="str">
        <f>State_Account_all!B97</f>
        <v>1/100</v>
      </c>
      <c r="C97" s="686">
        <f>State_Account_all!AB97</f>
        <v>0</v>
      </c>
      <c r="D97" s="699">
        <f>State_Account_all!AC97</f>
        <v>0</v>
      </c>
      <c r="E97" s="686">
        <f>State_Account_all!AD97</f>
        <v>0</v>
      </c>
      <c r="F97" s="696">
        <f>State_Account_all!AE97</f>
        <v>0</v>
      </c>
      <c r="G97" s="696">
        <f>State_Account_all!AF97</f>
        <v>0</v>
      </c>
      <c r="H97" s="697">
        <f>State_Account_all!AG97</f>
        <v>0</v>
      </c>
      <c r="I97" s="686">
        <f>State_Account_all!AH97</f>
        <v>0</v>
      </c>
      <c r="J97" s="696">
        <f>State_Account_all!AI97</f>
        <v>0</v>
      </c>
      <c r="K97" s="696">
        <f>State_Account_all!AJ97</f>
        <v>0</v>
      </c>
      <c r="L97" s="700">
        <f>State_Account_all!BM97</f>
        <v>0</v>
      </c>
      <c r="N97" s="699"/>
      <c r="O97" s="686"/>
      <c r="P97" s="734"/>
      <c r="Q97" s="735"/>
      <c r="R97" s="736"/>
      <c r="S97" s="696"/>
      <c r="T97" s="686"/>
      <c r="U97" s="696"/>
      <c r="V97" s="696"/>
      <c r="W97" s="696"/>
      <c r="X97" s="686"/>
      <c r="Y97" s="696"/>
      <c r="Z97" s="686"/>
      <c r="AA97" s="696"/>
      <c r="AB97" s="686"/>
      <c r="AC97" s="696"/>
      <c r="AD97" s="696"/>
      <c r="AE97" s="696"/>
      <c r="AF97" s="696"/>
      <c r="AG97" s="696"/>
      <c r="AH97" s="696"/>
      <c r="AI97" s="696"/>
      <c r="AJ97" s="696"/>
      <c r="AK97" s="686"/>
      <c r="AL97" s="696"/>
      <c r="AM97" s="696"/>
      <c r="AN97" s="696"/>
      <c r="AO97" s="696"/>
      <c r="AP97" s="696"/>
      <c r="AQ97" s="696"/>
      <c r="AR97" s="686"/>
      <c r="AS97" s="696"/>
      <c r="AT97" s="696"/>
      <c r="AU97" s="696"/>
      <c r="AV97" s="686"/>
      <c r="AW97" s="696"/>
      <c r="AX97" s="686"/>
      <c r="AY97" s="696"/>
      <c r="AZ97" s="696"/>
      <c r="BA97" s="686"/>
      <c r="BB97" s="696"/>
      <c r="BC97" s="696"/>
      <c r="BD97" s="696"/>
      <c r="BE97" s="696"/>
      <c r="BF97" s="697"/>
      <c r="BG97" s="696"/>
      <c r="BH97" s="696"/>
      <c r="BI97" s="696"/>
      <c r="BJ97" s="696"/>
      <c r="BK97" s="696"/>
      <c r="BL97" s="696"/>
      <c r="BM97" s="696"/>
      <c r="BN97" s="696"/>
      <c r="BO97" s="696"/>
      <c r="BP97" s="696"/>
      <c r="BQ97" s="696"/>
      <c r="BR97" s="696"/>
      <c r="BS97" s="696"/>
      <c r="BT97" s="696"/>
      <c r="BU97" s="696"/>
      <c r="BV97" s="696"/>
      <c r="BW97" s="696"/>
      <c r="BX97" s="696"/>
      <c r="BY97" s="696"/>
      <c r="BZ97" s="696"/>
      <c r="CA97" s="696"/>
      <c r="CB97" s="696"/>
      <c r="CC97" s="696"/>
      <c r="CD97" s="696"/>
      <c r="CE97" s="696"/>
      <c r="CF97" s="696"/>
      <c r="CG97" s="696"/>
      <c r="CH97" s="696"/>
      <c r="CI97" s="696"/>
      <c r="CJ97" s="696"/>
      <c r="CK97" s="696"/>
      <c r="CL97" s="696"/>
      <c r="CM97" s="696"/>
      <c r="CN97" s="696"/>
      <c r="CO97" s="696"/>
      <c r="CP97" s="696"/>
      <c r="CQ97" s="696"/>
      <c r="CR97" s="696"/>
      <c r="CS97" s="696"/>
      <c r="CT97" s="696"/>
      <c r="CU97" s="696"/>
      <c r="CV97" s="696"/>
      <c r="CW97" s="696"/>
      <c r="CX97" s="696"/>
      <c r="CY97" s="696"/>
      <c r="CZ97" s="696"/>
      <c r="DA97" s="696"/>
      <c r="DB97" s="696"/>
      <c r="DC97" s="696"/>
      <c r="DD97" s="696"/>
      <c r="DE97" s="696"/>
      <c r="DF97" s="696"/>
      <c r="DG97" s="696"/>
      <c r="DH97" s="696"/>
      <c r="DI97" s="696"/>
      <c r="DJ97" s="696"/>
      <c r="DK97" s="696"/>
      <c r="DL97" s="696"/>
      <c r="DM97" s="696"/>
      <c r="DN97" s="696"/>
      <c r="DO97" s="696"/>
      <c r="DP97" s="696"/>
      <c r="DQ97" s="696"/>
      <c r="DR97" s="696"/>
      <c r="DS97" s="696"/>
      <c r="DT97" s="696"/>
      <c r="DU97" s="696"/>
      <c r="DV97" s="696"/>
    </row>
    <row r="98" spans="1:126" s="692" customFormat="1" ht="15.75" customHeight="1">
      <c r="A98" s="745" t="str">
        <f>State_Account_all!A98</f>
        <v>Deficit of water (frequency)</v>
      </c>
      <c r="B98" s="772" t="str">
        <f>State_Account_all!B98</f>
        <v>1/1</v>
      </c>
      <c r="C98" s="686">
        <f>State_Account_all!AB98</f>
        <v>0</v>
      </c>
      <c r="D98" s="746">
        <f>State_Account_all!AC98</f>
        <v>0</v>
      </c>
      <c r="E98" s="747">
        <f>State_Account_all!AD98</f>
        <v>0</v>
      </c>
      <c r="F98" s="748">
        <f>State_Account_all!AE98</f>
        <v>0</v>
      </c>
      <c r="G98" s="748">
        <f>State_Account_all!AF98</f>
        <v>0</v>
      </c>
      <c r="H98" s="749">
        <f>State_Account_all!AG98</f>
        <v>0</v>
      </c>
      <c r="I98" s="747">
        <f>State_Account_all!AH98</f>
        <v>0</v>
      </c>
      <c r="J98" s="748">
        <f>State_Account_all!AI98</f>
        <v>0</v>
      </c>
      <c r="K98" s="748">
        <f>State_Account_all!AJ98</f>
        <v>0</v>
      </c>
      <c r="L98" s="750">
        <f>State_Account_all!BM98</f>
        <v>0</v>
      </c>
      <c r="N98" s="746"/>
      <c r="O98" s="686"/>
      <c r="P98" s="734"/>
      <c r="Q98" s="735"/>
      <c r="R98" s="736"/>
      <c r="S98" s="696"/>
      <c r="T98" s="686"/>
      <c r="U98" s="696"/>
      <c r="V98" s="696"/>
      <c r="W98" s="696"/>
      <c r="X98" s="686"/>
      <c r="Y98" s="696"/>
      <c r="Z98" s="686"/>
      <c r="AA98" s="696"/>
      <c r="AB98" s="686"/>
      <c r="AC98" s="696"/>
      <c r="AD98" s="696"/>
      <c r="AE98" s="696"/>
      <c r="AF98" s="696"/>
      <c r="AG98" s="696"/>
      <c r="AH98" s="696"/>
      <c r="AI98" s="696"/>
      <c r="AJ98" s="696"/>
      <c r="AK98" s="686"/>
      <c r="AL98" s="696"/>
      <c r="AM98" s="696"/>
      <c r="AN98" s="696"/>
      <c r="AO98" s="696"/>
      <c r="AP98" s="696"/>
      <c r="AQ98" s="696"/>
      <c r="AR98" s="686"/>
      <c r="AS98" s="696"/>
      <c r="AT98" s="696"/>
      <c r="AU98" s="696"/>
      <c r="AV98" s="686"/>
      <c r="AW98" s="696"/>
      <c r="AX98" s="686"/>
      <c r="AY98" s="696"/>
      <c r="AZ98" s="696"/>
      <c r="BA98" s="686"/>
      <c r="BB98" s="696"/>
      <c r="BC98" s="696"/>
      <c r="BD98" s="696"/>
      <c r="BE98" s="696"/>
      <c r="BF98" s="697"/>
      <c r="BG98" s="696"/>
      <c r="BH98" s="696"/>
      <c r="BI98" s="696"/>
      <c r="BJ98" s="696"/>
      <c r="BK98" s="696"/>
      <c r="BL98" s="696"/>
      <c r="BM98" s="696"/>
      <c r="BN98" s="696"/>
      <c r="BO98" s="696"/>
      <c r="BP98" s="696"/>
      <c r="BQ98" s="696"/>
      <c r="BR98" s="696"/>
      <c r="BS98" s="696"/>
      <c r="BT98" s="696"/>
      <c r="BU98" s="696"/>
      <c r="BV98" s="696"/>
      <c r="BW98" s="696"/>
      <c r="BX98" s="696"/>
      <c r="BY98" s="696"/>
      <c r="BZ98" s="696"/>
      <c r="CA98" s="696"/>
      <c r="CB98" s="696"/>
      <c r="CC98" s="696"/>
      <c r="CD98" s="696"/>
      <c r="CE98" s="696"/>
      <c r="CF98" s="696"/>
      <c r="CG98" s="696"/>
      <c r="CH98" s="696"/>
      <c r="CI98" s="696"/>
      <c r="CJ98" s="696"/>
      <c r="CK98" s="696"/>
      <c r="CL98" s="696"/>
      <c r="CM98" s="696"/>
      <c r="CN98" s="696"/>
      <c r="CO98" s="696"/>
      <c r="CP98" s="696"/>
      <c r="CQ98" s="696"/>
      <c r="CR98" s="696"/>
      <c r="CS98" s="696"/>
      <c r="CT98" s="696"/>
      <c r="CU98" s="696"/>
      <c r="CV98" s="696"/>
      <c r="CW98" s="696"/>
      <c r="CX98" s="696"/>
      <c r="CY98" s="696"/>
      <c r="CZ98" s="696"/>
      <c r="DA98" s="696"/>
      <c r="DB98" s="696"/>
      <c r="DC98" s="696"/>
      <c r="DD98" s="696"/>
      <c r="DE98" s="696"/>
      <c r="DF98" s="696"/>
      <c r="DG98" s="696"/>
      <c r="DH98" s="696"/>
      <c r="DI98" s="696"/>
      <c r="DJ98" s="696"/>
      <c r="DK98" s="696"/>
      <c r="DL98" s="696"/>
      <c r="DM98" s="696"/>
      <c r="DN98" s="696"/>
      <c r="DO98" s="696"/>
      <c r="DP98" s="696"/>
      <c r="DQ98" s="696"/>
      <c r="DR98" s="696"/>
      <c r="DS98" s="696"/>
      <c r="DT98" s="696"/>
      <c r="DU98" s="696"/>
      <c r="DV98" s="696"/>
    </row>
    <row r="99" spans="1:126" s="692" customFormat="1" ht="15.75" customHeight="1">
      <c r="A99" s="751">
        <f>State_Account_all!A99</f>
        <v>0</v>
      </c>
      <c r="B99" s="773" t="str">
        <f>State_Account_all!B99</f>
        <v>1/10</v>
      </c>
      <c r="C99" s="686">
        <f>State_Account_all!AB99</f>
        <v>0</v>
      </c>
      <c r="D99" s="699">
        <f>State_Account_all!AC99</f>
        <v>0</v>
      </c>
      <c r="E99" s="686">
        <f>State_Account_all!AD99</f>
        <v>0</v>
      </c>
      <c r="F99" s="696">
        <f>State_Account_all!AE99</f>
        <v>0</v>
      </c>
      <c r="G99" s="696">
        <f>State_Account_all!AF99</f>
        <v>0</v>
      </c>
      <c r="H99" s="697">
        <f>State_Account_all!AG99</f>
        <v>0</v>
      </c>
      <c r="I99" s="686">
        <f>State_Account_all!AH99</f>
        <v>0</v>
      </c>
      <c r="J99" s="696">
        <f>State_Account_all!AI99</f>
        <v>0</v>
      </c>
      <c r="K99" s="696">
        <f>State_Account_all!AJ99</f>
        <v>0</v>
      </c>
      <c r="L99" s="700">
        <f>State_Account_all!BM99</f>
        <v>0</v>
      </c>
      <c r="N99" s="699"/>
      <c r="O99" s="686"/>
      <c r="P99" s="734"/>
      <c r="Q99" s="735"/>
      <c r="R99" s="736"/>
      <c r="S99" s="696"/>
      <c r="T99" s="686"/>
      <c r="U99" s="696"/>
      <c r="V99" s="696"/>
      <c r="W99" s="696"/>
      <c r="X99" s="686"/>
      <c r="Y99" s="696"/>
      <c r="Z99" s="686"/>
      <c r="AA99" s="696"/>
      <c r="AB99" s="686"/>
      <c r="AC99" s="696"/>
      <c r="AD99" s="696"/>
      <c r="AE99" s="696"/>
      <c r="AF99" s="696"/>
      <c r="AG99" s="696"/>
      <c r="AH99" s="696"/>
      <c r="AI99" s="696"/>
      <c r="AJ99" s="696"/>
      <c r="AK99" s="686"/>
      <c r="AL99" s="696"/>
      <c r="AM99" s="696"/>
      <c r="AN99" s="696"/>
      <c r="AO99" s="696"/>
      <c r="AP99" s="696"/>
      <c r="AQ99" s="696"/>
      <c r="AR99" s="686"/>
      <c r="AS99" s="696"/>
      <c r="AT99" s="696"/>
      <c r="AU99" s="696"/>
      <c r="AV99" s="686"/>
      <c r="AW99" s="696"/>
      <c r="AX99" s="686"/>
      <c r="AY99" s="696"/>
      <c r="AZ99" s="696"/>
      <c r="BA99" s="686"/>
      <c r="BB99" s="696"/>
      <c r="BC99" s="696"/>
      <c r="BD99" s="696"/>
      <c r="BE99" s="696"/>
      <c r="BF99" s="697"/>
      <c r="BG99" s="696"/>
      <c r="BH99" s="696"/>
      <c r="BI99" s="696"/>
      <c r="BJ99" s="696"/>
      <c r="BK99" s="696"/>
      <c r="BL99" s="696"/>
      <c r="BM99" s="696"/>
      <c r="BN99" s="696"/>
      <c r="BO99" s="696"/>
      <c r="BP99" s="696"/>
      <c r="BQ99" s="696"/>
      <c r="BR99" s="696"/>
      <c r="BS99" s="696"/>
      <c r="BT99" s="696"/>
      <c r="BU99" s="696"/>
      <c r="BV99" s="696"/>
      <c r="BW99" s="696"/>
      <c r="BX99" s="696"/>
      <c r="BY99" s="696"/>
      <c r="BZ99" s="696"/>
      <c r="CA99" s="696"/>
      <c r="CB99" s="696"/>
      <c r="CC99" s="696"/>
      <c r="CD99" s="696"/>
      <c r="CE99" s="696"/>
      <c r="CF99" s="696"/>
      <c r="CG99" s="696"/>
      <c r="CH99" s="696"/>
      <c r="CI99" s="696"/>
      <c r="CJ99" s="696"/>
      <c r="CK99" s="696"/>
      <c r="CL99" s="696"/>
      <c r="CM99" s="696"/>
      <c r="CN99" s="696"/>
      <c r="CO99" s="696"/>
      <c r="CP99" s="696"/>
      <c r="CQ99" s="696"/>
      <c r="CR99" s="696"/>
      <c r="CS99" s="696"/>
      <c r="CT99" s="696"/>
      <c r="CU99" s="696"/>
      <c r="CV99" s="696"/>
      <c r="CW99" s="696"/>
      <c r="CX99" s="696"/>
      <c r="CY99" s="696"/>
      <c r="CZ99" s="696"/>
      <c r="DA99" s="696"/>
      <c r="DB99" s="696"/>
      <c r="DC99" s="696"/>
      <c r="DD99" s="696"/>
      <c r="DE99" s="696"/>
      <c r="DF99" s="696"/>
      <c r="DG99" s="696"/>
      <c r="DH99" s="696"/>
      <c r="DI99" s="696"/>
      <c r="DJ99" s="696"/>
      <c r="DK99" s="696"/>
      <c r="DL99" s="696"/>
      <c r="DM99" s="696"/>
      <c r="DN99" s="696"/>
      <c r="DO99" s="696"/>
      <c r="DP99" s="696"/>
      <c r="DQ99" s="696"/>
      <c r="DR99" s="696"/>
      <c r="DS99" s="696"/>
      <c r="DT99" s="696"/>
      <c r="DU99" s="696"/>
      <c r="DV99" s="696"/>
    </row>
    <row r="100" spans="1:126" s="692" customFormat="1" ht="15.75" customHeight="1">
      <c r="A100" s="752">
        <f>State_Account_all!A100</f>
        <v>0</v>
      </c>
      <c r="B100" s="774" t="str">
        <f>State_Account_all!B100</f>
        <v>1/100</v>
      </c>
      <c r="C100" s="686">
        <f>State_Account_all!AB100</f>
        <v>0</v>
      </c>
      <c r="D100" s="713">
        <f>State_Account_all!AC100</f>
        <v>0</v>
      </c>
      <c r="E100" s="714">
        <f>State_Account_all!AD100</f>
        <v>0</v>
      </c>
      <c r="F100" s="715">
        <f>State_Account_all!AE100</f>
        <v>0</v>
      </c>
      <c r="G100" s="715">
        <f>State_Account_all!AF100</f>
        <v>0</v>
      </c>
      <c r="H100" s="716">
        <f>State_Account_all!AG100</f>
        <v>0</v>
      </c>
      <c r="I100" s="714">
        <f>State_Account_all!AH100</f>
        <v>0</v>
      </c>
      <c r="J100" s="715">
        <f>State_Account_all!AI100</f>
        <v>0</v>
      </c>
      <c r="K100" s="715">
        <f>State_Account_all!AJ100</f>
        <v>0</v>
      </c>
      <c r="L100" s="753">
        <f>State_Account_all!BM100</f>
        <v>0</v>
      </c>
      <c r="N100" s="713"/>
      <c r="O100" s="686"/>
      <c r="P100" s="734"/>
      <c r="Q100" s="735"/>
      <c r="R100" s="736"/>
      <c r="S100" s="696"/>
      <c r="T100" s="686"/>
      <c r="U100" s="696"/>
      <c r="V100" s="696"/>
      <c r="W100" s="696"/>
      <c r="X100" s="686"/>
      <c r="Y100" s="696"/>
      <c r="Z100" s="686"/>
      <c r="AA100" s="696"/>
      <c r="AB100" s="686"/>
      <c r="AC100" s="696"/>
      <c r="AD100" s="696"/>
      <c r="AE100" s="696"/>
      <c r="AF100" s="697"/>
      <c r="AG100" s="697"/>
      <c r="AH100" s="696"/>
      <c r="AI100" s="696"/>
      <c r="AJ100" s="696"/>
      <c r="AK100" s="686"/>
      <c r="AL100" s="696"/>
      <c r="AM100" s="696"/>
      <c r="AN100" s="696"/>
      <c r="AO100" s="696"/>
      <c r="AP100" s="696"/>
      <c r="AQ100" s="696"/>
      <c r="AR100" s="686"/>
      <c r="AS100" s="696"/>
      <c r="AT100" s="696"/>
      <c r="AU100" s="696"/>
      <c r="AV100" s="686"/>
      <c r="AW100" s="696"/>
      <c r="AX100" s="686"/>
      <c r="AY100" s="696"/>
      <c r="AZ100" s="696"/>
      <c r="BA100" s="686"/>
      <c r="BB100" s="696"/>
      <c r="BC100" s="696"/>
      <c r="BD100" s="696"/>
      <c r="BE100" s="696"/>
      <c r="BF100" s="697"/>
      <c r="BG100" s="696"/>
      <c r="BH100" s="696"/>
      <c r="BI100" s="696"/>
      <c r="BJ100" s="696"/>
      <c r="BK100" s="696"/>
      <c r="BL100" s="696"/>
      <c r="BM100" s="696"/>
      <c r="BN100" s="696"/>
      <c r="BO100" s="696"/>
      <c r="BP100" s="696"/>
      <c r="BQ100" s="696"/>
      <c r="BR100" s="696"/>
      <c r="BS100" s="696"/>
      <c r="BT100" s="696"/>
      <c r="BU100" s="696"/>
      <c r="BV100" s="696"/>
      <c r="BW100" s="696"/>
      <c r="BX100" s="696"/>
      <c r="BY100" s="696"/>
      <c r="BZ100" s="696"/>
      <c r="CA100" s="696"/>
      <c r="CB100" s="696"/>
      <c r="CC100" s="696"/>
      <c r="CD100" s="696"/>
      <c r="CE100" s="696"/>
      <c r="CF100" s="696"/>
      <c r="CG100" s="696"/>
      <c r="CH100" s="696"/>
      <c r="CI100" s="696"/>
      <c r="CJ100" s="696"/>
      <c r="CK100" s="696"/>
      <c r="CL100" s="696"/>
      <c r="CM100" s="696"/>
      <c r="CN100" s="696"/>
      <c r="CO100" s="696"/>
      <c r="CP100" s="696"/>
      <c r="CQ100" s="696"/>
      <c r="CR100" s="696"/>
      <c r="CS100" s="696"/>
      <c r="CT100" s="696"/>
      <c r="CU100" s="696"/>
      <c r="CV100" s="696"/>
      <c r="CW100" s="696"/>
      <c r="CX100" s="696"/>
      <c r="CY100" s="696"/>
      <c r="CZ100" s="696"/>
      <c r="DA100" s="696"/>
      <c r="DB100" s="696"/>
      <c r="DC100" s="696"/>
      <c r="DD100" s="696"/>
      <c r="DE100" s="696"/>
      <c r="DF100" s="696"/>
      <c r="DG100" s="696"/>
      <c r="DH100" s="696"/>
      <c r="DI100" s="696"/>
      <c r="DJ100" s="696"/>
      <c r="DK100" s="696"/>
      <c r="DL100" s="696"/>
      <c r="DM100" s="696"/>
      <c r="DN100" s="696"/>
      <c r="DO100" s="696"/>
      <c r="DP100" s="696"/>
      <c r="DQ100" s="696"/>
      <c r="DR100" s="696"/>
      <c r="DS100" s="696"/>
      <c r="DT100" s="696"/>
      <c r="DU100" s="696"/>
      <c r="DV100" s="696"/>
    </row>
    <row r="101" spans="1:126" s="692" customFormat="1" ht="15.75" customHeight="1">
      <c r="A101" s="754" t="str">
        <f>State_Account_all!A101</f>
        <v>…</v>
      </c>
      <c r="B101" s="772" t="str">
        <f>State_Account_all!B101</f>
        <v>1/1</v>
      </c>
      <c r="C101" s="686">
        <f>State_Account_all!AB101</f>
        <v>0</v>
      </c>
      <c r="D101" s="704">
        <f>State_Account_all!AC101</f>
        <v>0</v>
      </c>
      <c r="E101" s="705">
        <f>State_Account_all!AD101</f>
        <v>0</v>
      </c>
      <c r="F101" s="692">
        <f>State_Account_all!AE101</f>
        <v>0</v>
      </c>
      <c r="G101" s="692">
        <f>State_Account_all!AF101</f>
        <v>0</v>
      </c>
      <c r="H101" s="706">
        <f>State_Account_all!AG101</f>
        <v>0</v>
      </c>
      <c r="I101" s="705">
        <f>State_Account_all!AH101</f>
        <v>0</v>
      </c>
      <c r="J101" s="692">
        <f>State_Account_all!AI101</f>
        <v>0</v>
      </c>
      <c r="K101" s="692">
        <f>State_Account_all!AJ101</f>
        <v>0</v>
      </c>
      <c r="L101" s="707">
        <f>State_Account_all!BM101</f>
        <v>0</v>
      </c>
      <c r="N101" s="704"/>
      <c r="O101" s="686"/>
      <c r="P101" s="734"/>
      <c r="Q101" s="735"/>
      <c r="R101" s="736"/>
      <c r="S101" s="696"/>
      <c r="T101" s="686"/>
      <c r="U101" s="696"/>
      <c r="V101" s="696"/>
      <c r="W101" s="696"/>
      <c r="X101" s="686"/>
      <c r="Y101" s="696"/>
      <c r="Z101" s="686"/>
      <c r="AA101" s="696"/>
      <c r="AB101" s="686"/>
      <c r="AC101" s="696"/>
      <c r="AD101" s="696"/>
      <c r="AE101" s="696"/>
      <c r="AF101" s="696"/>
      <c r="AG101" s="696"/>
      <c r="AH101" s="696"/>
      <c r="AI101" s="696"/>
      <c r="AJ101" s="696"/>
      <c r="AK101" s="686"/>
      <c r="AL101" s="696"/>
      <c r="AM101" s="696"/>
      <c r="AN101" s="696"/>
      <c r="AO101" s="696"/>
      <c r="AP101" s="696"/>
      <c r="AQ101" s="696"/>
      <c r="AR101" s="686"/>
      <c r="AS101" s="696"/>
      <c r="AT101" s="696"/>
      <c r="AU101" s="696"/>
      <c r="AV101" s="686"/>
      <c r="AW101" s="696"/>
      <c r="AX101" s="686"/>
      <c r="AY101" s="696"/>
      <c r="AZ101" s="696"/>
      <c r="BA101" s="686"/>
      <c r="BB101" s="696"/>
      <c r="BC101" s="696"/>
      <c r="BD101" s="696"/>
      <c r="BE101" s="696"/>
      <c r="BF101" s="697"/>
      <c r="BG101" s="696"/>
      <c r="BH101" s="696"/>
      <c r="BI101" s="696"/>
      <c r="BJ101" s="696"/>
      <c r="BK101" s="696"/>
      <c r="BL101" s="696"/>
      <c r="BM101" s="696"/>
      <c r="BN101" s="696"/>
      <c r="BO101" s="696"/>
      <c r="BP101" s="696"/>
      <c r="BQ101" s="696"/>
      <c r="BR101" s="696"/>
      <c r="BS101" s="696"/>
      <c r="BT101" s="696"/>
      <c r="BU101" s="696"/>
      <c r="BV101" s="696"/>
      <c r="BW101" s="696"/>
      <c r="BX101" s="696"/>
      <c r="BY101" s="696"/>
      <c r="BZ101" s="696"/>
      <c r="CA101" s="696"/>
      <c r="CB101" s="696"/>
      <c r="CC101" s="696"/>
      <c r="CD101" s="696"/>
      <c r="CE101" s="696"/>
      <c r="CF101" s="696"/>
      <c r="CG101" s="696"/>
      <c r="CH101" s="696"/>
      <c r="CI101" s="696"/>
      <c r="CJ101" s="696"/>
      <c r="CK101" s="696"/>
      <c r="CL101" s="696"/>
      <c r="CM101" s="696"/>
      <c r="CN101" s="696"/>
      <c r="CO101" s="696"/>
      <c r="CP101" s="696"/>
      <c r="CQ101" s="696"/>
      <c r="CR101" s="696"/>
      <c r="CS101" s="696"/>
      <c r="CT101" s="696"/>
      <c r="CU101" s="696"/>
      <c r="CV101" s="696"/>
      <c r="CW101" s="696"/>
      <c r="CX101" s="696"/>
      <c r="CY101" s="696"/>
      <c r="CZ101" s="696"/>
      <c r="DA101" s="696"/>
      <c r="DB101" s="696"/>
      <c r="DC101" s="696"/>
      <c r="DD101" s="696"/>
      <c r="DE101" s="696"/>
      <c r="DF101" s="696"/>
      <c r="DG101" s="696"/>
      <c r="DH101" s="696"/>
      <c r="DI101" s="696"/>
      <c r="DJ101" s="696"/>
      <c r="DK101" s="696"/>
      <c r="DL101" s="696"/>
      <c r="DM101" s="696"/>
      <c r="DN101" s="696"/>
      <c r="DO101" s="696"/>
      <c r="DP101" s="696"/>
      <c r="DQ101" s="696"/>
      <c r="DR101" s="696"/>
      <c r="DS101" s="696"/>
      <c r="DT101" s="696"/>
      <c r="DU101" s="696"/>
      <c r="DV101" s="696"/>
    </row>
    <row r="102" spans="1:126" s="692" customFormat="1" ht="15.75" customHeight="1">
      <c r="A102" s="754">
        <f>State_Account_all!A102</f>
        <v>0</v>
      </c>
      <c r="B102" s="773" t="str">
        <f>State_Account_all!B102</f>
        <v>1/10</v>
      </c>
      <c r="C102" s="686">
        <f>State_Account_all!AB102</f>
        <v>0</v>
      </c>
      <c r="D102" s="704">
        <f>State_Account_all!AC102</f>
        <v>0</v>
      </c>
      <c r="E102" s="705">
        <f>State_Account_all!AD102</f>
        <v>0</v>
      </c>
      <c r="F102" s="692">
        <f>State_Account_all!AE102</f>
        <v>0</v>
      </c>
      <c r="G102" s="692">
        <f>State_Account_all!AF102</f>
        <v>0</v>
      </c>
      <c r="H102" s="706">
        <f>State_Account_all!AG102</f>
        <v>0</v>
      </c>
      <c r="I102" s="705">
        <f>State_Account_all!AH102</f>
        <v>0</v>
      </c>
      <c r="J102" s="692">
        <f>State_Account_all!AI102</f>
        <v>0</v>
      </c>
      <c r="K102" s="692">
        <f>State_Account_all!AJ102</f>
        <v>0</v>
      </c>
      <c r="L102" s="707">
        <f>State_Account_all!BM102</f>
        <v>0</v>
      </c>
      <c r="N102" s="704"/>
      <c r="O102" s="686"/>
      <c r="P102" s="734"/>
      <c r="Q102" s="735"/>
      <c r="R102" s="736"/>
      <c r="S102" s="696"/>
      <c r="T102" s="686"/>
      <c r="U102" s="696"/>
      <c r="V102" s="696"/>
      <c r="W102" s="696"/>
      <c r="X102" s="686"/>
      <c r="Y102" s="696"/>
      <c r="Z102" s="686"/>
      <c r="AA102" s="696"/>
      <c r="AB102" s="686"/>
      <c r="AC102" s="696"/>
      <c r="AD102" s="696"/>
      <c r="AE102" s="696"/>
      <c r="AF102" s="696"/>
      <c r="AG102" s="696"/>
      <c r="AH102" s="696"/>
      <c r="AI102" s="696"/>
      <c r="AJ102" s="696"/>
      <c r="AK102" s="686"/>
      <c r="AL102" s="696"/>
      <c r="AM102" s="696"/>
      <c r="AN102" s="696"/>
      <c r="AO102" s="696"/>
      <c r="AP102" s="696"/>
      <c r="AQ102" s="696"/>
      <c r="AR102" s="686"/>
      <c r="AS102" s="696"/>
      <c r="AT102" s="696"/>
      <c r="AU102" s="696"/>
      <c r="AV102" s="686"/>
      <c r="AW102" s="696"/>
      <c r="AX102" s="686"/>
      <c r="AY102" s="696"/>
      <c r="AZ102" s="696"/>
      <c r="BA102" s="686"/>
      <c r="BB102" s="696"/>
      <c r="BC102" s="696"/>
      <c r="BD102" s="696"/>
      <c r="BE102" s="696"/>
      <c r="BF102" s="697"/>
      <c r="BG102" s="696"/>
      <c r="BH102" s="696"/>
      <c r="BI102" s="696"/>
      <c r="BJ102" s="696"/>
      <c r="BK102" s="696"/>
      <c r="BL102" s="696"/>
      <c r="BM102" s="696"/>
      <c r="BN102" s="696"/>
      <c r="BO102" s="696"/>
      <c r="BP102" s="696"/>
      <c r="BQ102" s="696"/>
      <c r="BR102" s="696"/>
      <c r="BS102" s="696"/>
      <c r="BT102" s="696"/>
      <c r="BU102" s="696"/>
      <c r="BV102" s="696"/>
      <c r="BW102" s="696"/>
      <c r="BX102" s="696"/>
      <c r="BY102" s="696"/>
      <c r="BZ102" s="696"/>
      <c r="CA102" s="696"/>
      <c r="CB102" s="696"/>
      <c r="CC102" s="696"/>
      <c r="CD102" s="696"/>
      <c r="CE102" s="696"/>
      <c r="CF102" s="696"/>
      <c r="CG102" s="696"/>
      <c r="CH102" s="696"/>
      <c r="CI102" s="696"/>
      <c r="CJ102" s="696"/>
      <c r="CK102" s="696"/>
      <c r="CL102" s="696"/>
      <c r="CM102" s="696"/>
      <c r="CN102" s="696"/>
      <c r="CO102" s="696"/>
      <c r="CP102" s="696"/>
      <c r="CQ102" s="696"/>
      <c r="CR102" s="696"/>
      <c r="CS102" s="696"/>
      <c r="CT102" s="696"/>
      <c r="CU102" s="696"/>
      <c r="CV102" s="696"/>
      <c r="CW102" s="696"/>
      <c r="CX102" s="696"/>
      <c r="CY102" s="696"/>
      <c r="CZ102" s="696"/>
      <c r="DA102" s="696"/>
      <c r="DB102" s="696"/>
      <c r="DC102" s="696"/>
      <c r="DD102" s="696"/>
      <c r="DE102" s="696"/>
      <c r="DF102" s="696"/>
      <c r="DG102" s="696"/>
      <c r="DH102" s="696"/>
      <c r="DI102" s="696"/>
      <c r="DJ102" s="696"/>
      <c r="DK102" s="696"/>
      <c r="DL102" s="696"/>
      <c r="DM102" s="696"/>
      <c r="DN102" s="696"/>
      <c r="DO102" s="696"/>
      <c r="DP102" s="696"/>
      <c r="DQ102" s="696"/>
      <c r="DR102" s="696"/>
      <c r="DS102" s="696"/>
      <c r="DT102" s="696"/>
      <c r="DU102" s="696"/>
      <c r="DV102" s="696"/>
    </row>
    <row r="103" spans="1:126" s="692" customFormat="1" ht="15.75" customHeight="1">
      <c r="A103" s="755">
        <f>State_Account_all!A103</f>
        <v>0</v>
      </c>
      <c r="B103" s="773" t="str">
        <f>State_Account_all!B103</f>
        <v>1/100</v>
      </c>
      <c r="C103" s="686">
        <f>State_Account_all!AB103</f>
        <v>0</v>
      </c>
      <c r="D103" s="713">
        <f>State_Account_all!AC103</f>
        <v>0</v>
      </c>
      <c r="E103" s="714">
        <f>State_Account_all!AD103</f>
        <v>0</v>
      </c>
      <c r="F103" s="715">
        <f>State_Account_all!AE103</f>
        <v>0</v>
      </c>
      <c r="G103" s="715">
        <f>State_Account_all!AF103</f>
        <v>0</v>
      </c>
      <c r="H103" s="716">
        <f>State_Account_all!AG103</f>
        <v>0</v>
      </c>
      <c r="I103" s="714">
        <f>State_Account_all!AH103</f>
        <v>0</v>
      </c>
      <c r="J103" s="715">
        <f>State_Account_all!AI103</f>
        <v>0</v>
      </c>
      <c r="K103" s="715">
        <f>State_Account_all!AJ103</f>
        <v>0</v>
      </c>
      <c r="L103" s="717">
        <f>State_Account_all!BM103</f>
        <v>0</v>
      </c>
      <c r="N103" s="713"/>
      <c r="O103" s="686"/>
      <c r="P103" s="734"/>
      <c r="Q103" s="735"/>
      <c r="R103" s="736"/>
      <c r="S103" s="696"/>
      <c r="T103" s="686"/>
      <c r="U103" s="696"/>
      <c r="V103" s="696"/>
      <c r="W103" s="696"/>
      <c r="X103" s="686"/>
      <c r="Y103" s="696"/>
      <c r="Z103" s="686"/>
      <c r="AA103" s="696"/>
      <c r="AB103" s="686"/>
      <c r="AC103" s="696"/>
      <c r="AD103" s="696"/>
      <c r="AE103" s="696"/>
      <c r="AF103" s="696"/>
      <c r="AG103" s="696"/>
      <c r="AH103" s="696"/>
      <c r="AI103" s="696"/>
      <c r="AJ103" s="696"/>
      <c r="AK103" s="686"/>
      <c r="AL103" s="696"/>
      <c r="AM103" s="696"/>
      <c r="AN103" s="696"/>
      <c r="AO103" s="696"/>
      <c r="AP103" s="696"/>
      <c r="AQ103" s="696"/>
      <c r="AR103" s="686"/>
      <c r="AS103" s="696"/>
      <c r="AT103" s="696"/>
      <c r="AU103" s="696"/>
      <c r="AV103" s="686"/>
      <c r="AW103" s="696"/>
      <c r="AX103" s="686"/>
      <c r="AY103" s="696"/>
      <c r="AZ103" s="696"/>
      <c r="BA103" s="686"/>
      <c r="BB103" s="696"/>
      <c r="BC103" s="696"/>
      <c r="BD103" s="696"/>
      <c r="BE103" s="696"/>
      <c r="BF103" s="697"/>
      <c r="BG103" s="696"/>
      <c r="BH103" s="696"/>
      <c r="BI103" s="696"/>
      <c r="BJ103" s="696"/>
      <c r="BK103" s="696"/>
      <c r="BL103" s="696"/>
      <c r="BM103" s="696"/>
      <c r="BN103" s="696"/>
      <c r="BO103" s="696"/>
      <c r="BP103" s="696"/>
      <c r="BQ103" s="696"/>
      <c r="BR103" s="696"/>
      <c r="BS103" s="696"/>
      <c r="BT103" s="696"/>
      <c r="BU103" s="696"/>
      <c r="BV103" s="696"/>
      <c r="BW103" s="696"/>
      <c r="BX103" s="696"/>
      <c r="BY103" s="696"/>
      <c r="BZ103" s="696"/>
      <c r="CA103" s="696"/>
      <c r="CB103" s="696"/>
      <c r="CC103" s="696"/>
      <c r="CD103" s="696"/>
      <c r="CE103" s="696"/>
      <c r="CF103" s="696"/>
      <c r="CG103" s="696"/>
      <c r="CH103" s="696"/>
      <c r="CI103" s="696"/>
      <c r="CJ103" s="696"/>
      <c r="CK103" s="696"/>
      <c r="CL103" s="696"/>
      <c r="CM103" s="696"/>
      <c r="CN103" s="696"/>
      <c r="CO103" s="696"/>
      <c r="CP103" s="696"/>
      <c r="CQ103" s="696"/>
      <c r="CR103" s="696"/>
      <c r="CS103" s="696"/>
      <c r="CT103" s="696"/>
      <c r="CU103" s="696"/>
      <c r="CV103" s="696"/>
      <c r="CW103" s="696"/>
      <c r="CX103" s="696"/>
      <c r="CY103" s="696"/>
      <c r="CZ103" s="696"/>
      <c r="DA103" s="696"/>
      <c r="DB103" s="696"/>
      <c r="DC103" s="696"/>
      <c r="DD103" s="696"/>
      <c r="DE103" s="696"/>
      <c r="DF103" s="696"/>
      <c r="DG103" s="696"/>
      <c r="DH103" s="696"/>
      <c r="DI103" s="696"/>
      <c r="DJ103" s="696"/>
      <c r="DK103" s="696"/>
      <c r="DL103" s="696"/>
      <c r="DM103" s="696"/>
      <c r="DN103" s="696"/>
      <c r="DO103" s="696"/>
      <c r="DP103" s="696"/>
      <c r="DQ103" s="696"/>
      <c r="DR103" s="696"/>
      <c r="DS103" s="696"/>
      <c r="DT103" s="696"/>
      <c r="DU103" s="696"/>
      <c r="DV103" s="696"/>
    </row>
    <row r="104" spans="1:126" s="692" customFormat="1" ht="46.5">
      <c r="A104" s="740" t="str">
        <f>State_Account_all!A104</f>
        <v>Areas with water distress 2000</v>
      </c>
      <c r="B104" s="767" t="str">
        <f>State_Account_all!B104</f>
        <v>ha weighted by coefficient</v>
      </c>
      <c r="C104" s="686">
        <f>State_Account_all!AB104</f>
        <v>0</v>
      </c>
      <c r="D104" s="687">
        <f>State_Account_all!AC104</f>
        <v>0</v>
      </c>
      <c r="E104" s="688">
        <f>State_Account_all!AD104</f>
        <v>0</v>
      </c>
      <c r="F104" s="689">
        <f>State_Account_all!AE104</f>
        <v>0</v>
      </c>
      <c r="G104" s="689">
        <f>State_Account_all!AF104</f>
        <v>0</v>
      </c>
      <c r="H104" s="690">
        <f>State_Account_all!AG104</f>
        <v>0</v>
      </c>
      <c r="I104" s="688">
        <f>State_Account_all!AH104</f>
        <v>0</v>
      </c>
      <c r="J104" s="689">
        <f>State_Account_all!AI104</f>
        <v>0</v>
      </c>
      <c r="K104" s="689">
        <f>State_Account_all!AJ104</f>
        <v>0</v>
      </c>
      <c r="L104" s="691">
        <f>State_Account_all!BM104</f>
        <v>0</v>
      </c>
      <c r="N104" s="687"/>
      <c r="O104" s="686"/>
      <c r="P104" s="734"/>
      <c r="Q104" s="735"/>
      <c r="R104" s="736"/>
      <c r="S104" s="696"/>
      <c r="T104" s="686"/>
      <c r="U104" s="696"/>
      <c r="V104" s="696"/>
      <c r="W104" s="696"/>
      <c r="X104" s="686"/>
      <c r="Y104" s="696"/>
      <c r="Z104" s="686"/>
      <c r="AA104" s="696"/>
      <c r="AB104" s="686"/>
      <c r="AC104" s="696"/>
      <c r="AD104" s="696"/>
      <c r="AE104" s="696"/>
      <c r="AF104" s="696"/>
      <c r="AG104" s="696"/>
      <c r="AH104" s="696"/>
      <c r="AI104" s="696"/>
      <c r="AJ104" s="696"/>
      <c r="AK104" s="686"/>
      <c r="AL104" s="696"/>
      <c r="AM104" s="696"/>
      <c r="AN104" s="696"/>
      <c r="AO104" s="696"/>
      <c r="AP104" s="696"/>
      <c r="AQ104" s="696"/>
      <c r="AR104" s="686"/>
      <c r="AS104" s="696"/>
      <c r="AT104" s="696"/>
      <c r="AU104" s="696"/>
      <c r="AV104" s="686"/>
      <c r="AW104" s="696"/>
      <c r="AX104" s="686"/>
      <c r="AY104" s="696"/>
      <c r="AZ104" s="696"/>
      <c r="BA104" s="686"/>
      <c r="BB104" s="696"/>
      <c r="BC104" s="696"/>
      <c r="BD104" s="696"/>
      <c r="BE104" s="696"/>
      <c r="BF104" s="697"/>
      <c r="BG104" s="696"/>
      <c r="BH104" s="696"/>
      <c r="BI104" s="696"/>
      <c r="BJ104" s="696"/>
      <c r="BK104" s="696"/>
      <c r="BL104" s="696"/>
      <c r="BM104" s="696"/>
      <c r="BN104" s="696"/>
      <c r="BO104" s="696"/>
      <c r="BP104" s="696"/>
      <c r="BQ104" s="696"/>
      <c r="BR104" s="696"/>
      <c r="BS104" s="696"/>
      <c r="BT104" s="696"/>
      <c r="BU104" s="696"/>
      <c r="BV104" s="696"/>
      <c r="BW104" s="696"/>
      <c r="BX104" s="696"/>
      <c r="BY104" s="696"/>
      <c r="BZ104" s="696"/>
      <c r="CA104" s="696"/>
      <c r="CB104" s="696"/>
      <c r="CC104" s="696"/>
      <c r="CD104" s="696"/>
      <c r="CE104" s="696"/>
      <c r="CF104" s="696"/>
      <c r="CG104" s="696"/>
      <c r="CH104" s="696"/>
      <c r="CI104" s="696"/>
      <c r="CJ104" s="696"/>
      <c r="CK104" s="696"/>
      <c r="CL104" s="696"/>
      <c r="CM104" s="696"/>
      <c r="CN104" s="696"/>
      <c r="CO104" s="696"/>
      <c r="CP104" s="696"/>
      <c r="CQ104" s="696"/>
      <c r="CR104" s="696"/>
      <c r="CS104" s="696"/>
      <c r="CT104" s="696"/>
      <c r="CU104" s="696"/>
      <c r="CV104" s="696"/>
      <c r="CW104" s="696"/>
      <c r="CX104" s="696"/>
      <c r="CY104" s="696"/>
      <c r="CZ104" s="696"/>
      <c r="DA104" s="696"/>
      <c r="DB104" s="696"/>
      <c r="DC104" s="696"/>
      <c r="DD104" s="696"/>
      <c r="DE104" s="696"/>
      <c r="DF104" s="696"/>
      <c r="DG104" s="696"/>
      <c r="DH104" s="696"/>
      <c r="DI104" s="696"/>
      <c r="DJ104" s="696"/>
      <c r="DK104" s="696"/>
      <c r="DL104" s="696"/>
      <c r="DM104" s="696"/>
      <c r="DN104" s="696"/>
      <c r="DO104" s="696"/>
      <c r="DP104" s="696"/>
      <c r="DQ104" s="696"/>
      <c r="DR104" s="696"/>
      <c r="DS104" s="696"/>
      <c r="DT104" s="696"/>
      <c r="DU104" s="696"/>
      <c r="DV104" s="696"/>
    </row>
    <row r="105" spans="1:126" s="692" customFormat="1" ht="15.75" customHeight="1">
      <c r="A105" s="741" t="str">
        <f>State_Account_all!A105</f>
        <v>Excess of water (frequency)</v>
      </c>
      <c r="B105" s="772" t="str">
        <f>State_Account_all!B105</f>
        <v>1/1</v>
      </c>
      <c r="C105" s="742">
        <f>State_Account_all!AB105</f>
        <v>0</v>
      </c>
      <c r="D105" s="743">
        <f>State_Account_all!AC105</f>
        <v>0</v>
      </c>
      <c r="E105" s="686">
        <f>State_Account_all!AD105</f>
        <v>0</v>
      </c>
      <c r="F105" s="696">
        <f>State_Account_all!AE105</f>
        <v>0</v>
      </c>
      <c r="G105" s="696">
        <f>State_Account_all!AF105</f>
        <v>0</v>
      </c>
      <c r="H105" s="697">
        <f>State_Account_all!AG105</f>
        <v>0</v>
      </c>
      <c r="I105" s="686">
        <f>State_Account_all!AH105</f>
        <v>0</v>
      </c>
      <c r="J105" s="696">
        <f>State_Account_all!AI105</f>
        <v>0</v>
      </c>
      <c r="K105" s="696">
        <f>State_Account_all!AJ105</f>
        <v>0</v>
      </c>
      <c r="L105" s="744">
        <f>State_Account_all!BM105</f>
        <v>0</v>
      </c>
      <c r="N105" s="699"/>
      <c r="O105" s="686"/>
      <c r="P105" s="734"/>
      <c r="Q105" s="735"/>
      <c r="R105" s="736"/>
      <c r="S105" s="696"/>
      <c r="T105" s="686"/>
      <c r="U105" s="696"/>
      <c r="V105" s="696"/>
      <c r="W105" s="696"/>
      <c r="X105" s="686"/>
      <c r="Y105" s="696"/>
      <c r="Z105" s="686"/>
      <c r="AA105" s="696"/>
      <c r="AB105" s="686"/>
      <c r="AC105" s="696"/>
      <c r="AD105" s="696"/>
      <c r="AE105" s="696"/>
      <c r="AF105" s="697"/>
      <c r="AG105" s="697"/>
      <c r="AH105" s="696"/>
      <c r="AI105" s="696"/>
      <c r="AJ105" s="696"/>
      <c r="AK105" s="686"/>
      <c r="AL105" s="696"/>
      <c r="AM105" s="696"/>
      <c r="AN105" s="696"/>
      <c r="AO105" s="696"/>
      <c r="AP105" s="696"/>
      <c r="AQ105" s="696"/>
      <c r="AR105" s="686"/>
      <c r="AS105" s="696"/>
      <c r="AT105" s="696"/>
      <c r="AU105" s="696"/>
      <c r="AV105" s="686"/>
      <c r="AW105" s="696"/>
      <c r="AX105" s="686"/>
      <c r="AY105" s="696"/>
      <c r="AZ105" s="696"/>
      <c r="BA105" s="686"/>
      <c r="BB105" s="696"/>
      <c r="BC105" s="696"/>
      <c r="BD105" s="696"/>
      <c r="BE105" s="696"/>
      <c r="BF105" s="697"/>
      <c r="BG105" s="696"/>
      <c r="BH105" s="696"/>
      <c r="BI105" s="696"/>
      <c r="BJ105" s="696"/>
      <c r="BK105" s="696"/>
      <c r="BL105" s="696"/>
      <c r="BM105" s="696"/>
      <c r="BN105" s="696"/>
      <c r="BO105" s="696"/>
      <c r="BP105" s="696"/>
      <c r="BQ105" s="696"/>
      <c r="BR105" s="696"/>
      <c r="BS105" s="696"/>
      <c r="BT105" s="696"/>
      <c r="BU105" s="696"/>
      <c r="BV105" s="696"/>
      <c r="BW105" s="696"/>
      <c r="BX105" s="696"/>
      <c r="BY105" s="696"/>
      <c r="BZ105" s="696"/>
      <c r="CA105" s="696"/>
      <c r="CB105" s="696"/>
      <c r="CC105" s="696"/>
      <c r="CD105" s="696"/>
      <c r="CE105" s="696"/>
      <c r="CF105" s="696"/>
      <c r="CG105" s="696"/>
      <c r="CH105" s="696"/>
      <c r="CI105" s="696"/>
      <c r="CJ105" s="696"/>
      <c r="CK105" s="696"/>
      <c r="CL105" s="696"/>
      <c r="CM105" s="696"/>
      <c r="CN105" s="696"/>
      <c r="CO105" s="696"/>
      <c r="CP105" s="696"/>
      <c r="CQ105" s="696"/>
      <c r="CR105" s="696"/>
      <c r="CS105" s="696"/>
      <c r="CT105" s="696"/>
      <c r="CU105" s="696"/>
      <c r="CV105" s="696"/>
      <c r="CW105" s="696"/>
      <c r="CX105" s="696"/>
      <c r="CY105" s="696"/>
      <c r="CZ105" s="696"/>
      <c r="DA105" s="696"/>
      <c r="DB105" s="696"/>
      <c r="DC105" s="696"/>
      <c r="DD105" s="696"/>
      <c r="DE105" s="696"/>
      <c r="DF105" s="696"/>
      <c r="DG105" s="696"/>
      <c r="DH105" s="696"/>
      <c r="DI105" s="696"/>
      <c r="DJ105" s="696"/>
      <c r="DK105" s="696"/>
      <c r="DL105" s="696"/>
      <c r="DM105" s="696"/>
      <c r="DN105" s="696"/>
      <c r="DO105" s="696"/>
      <c r="DP105" s="696"/>
      <c r="DQ105" s="696"/>
      <c r="DR105" s="696"/>
      <c r="DS105" s="696"/>
      <c r="DT105" s="696"/>
      <c r="DU105" s="696"/>
      <c r="DV105" s="696"/>
    </row>
    <row r="106" spans="1:126" s="692" customFormat="1" ht="15.75" customHeight="1">
      <c r="A106" s="741">
        <f>State_Account_all!A106</f>
        <v>0</v>
      </c>
      <c r="B106" s="773" t="str">
        <f>State_Account_all!B106</f>
        <v>1/10</v>
      </c>
      <c r="C106" s="686">
        <f>State_Account_all!AB106</f>
        <v>0</v>
      </c>
      <c r="D106" s="699">
        <f>State_Account_all!AC106</f>
        <v>0</v>
      </c>
      <c r="E106" s="686">
        <f>State_Account_all!AD106</f>
        <v>0</v>
      </c>
      <c r="F106" s="696">
        <f>State_Account_all!AE106</f>
        <v>0</v>
      </c>
      <c r="G106" s="696">
        <f>State_Account_all!AF106</f>
        <v>0</v>
      </c>
      <c r="H106" s="697">
        <f>State_Account_all!AG106</f>
        <v>0</v>
      </c>
      <c r="I106" s="686">
        <f>State_Account_all!AH106</f>
        <v>0</v>
      </c>
      <c r="J106" s="696">
        <f>State_Account_all!AI106</f>
        <v>0</v>
      </c>
      <c r="K106" s="696">
        <f>State_Account_all!AJ106</f>
        <v>0</v>
      </c>
      <c r="L106" s="700">
        <f>State_Account_all!BM106</f>
        <v>0</v>
      </c>
      <c r="N106" s="699"/>
      <c r="O106" s="686"/>
      <c r="P106" s="734"/>
      <c r="Q106" s="735"/>
      <c r="R106" s="736"/>
      <c r="S106" s="696"/>
      <c r="T106" s="686"/>
      <c r="U106" s="696"/>
      <c r="V106" s="696"/>
      <c r="W106" s="696"/>
      <c r="X106" s="686"/>
      <c r="Y106" s="696"/>
      <c r="Z106" s="686"/>
      <c r="AA106" s="696"/>
      <c r="AB106" s="686"/>
      <c r="AC106" s="696"/>
      <c r="AD106" s="696"/>
      <c r="AE106" s="696"/>
      <c r="AF106" s="696"/>
      <c r="AG106" s="696"/>
      <c r="AH106" s="696"/>
      <c r="AI106" s="696"/>
      <c r="AJ106" s="696"/>
      <c r="AK106" s="686"/>
      <c r="AL106" s="696"/>
      <c r="AM106" s="696"/>
      <c r="AN106" s="696"/>
      <c r="AO106" s="696"/>
      <c r="AP106" s="696"/>
      <c r="AQ106" s="696"/>
      <c r="AR106" s="686"/>
      <c r="AS106" s="696"/>
      <c r="AT106" s="696"/>
      <c r="AU106" s="696"/>
      <c r="AV106" s="686"/>
      <c r="AW106" s="696"/>
      <c r="AX106" s="686"/>
      <c r="AY106" s="696"/>
      <c r="AZ106" s="696"/>
      <c r="BA106" s="686"/>
      <c r="BB106" s="696"/>
      <c r="BC106" s="696"/>
      <c r="BD106" s="696"/>
      <c r="BE106" s="696"/>
      <c r="BF106" s="697"/>
      <c r="BG106" s="696"/>
      <c r="BH106" s="696"/>
      <c r="BI106" s="696"/>
      <c r="BJ106" s="696"/>
      <c r="BK106" s="696"/>
      <c r="BL106" s="696"/>
      <c r="BM106" s="696"/>
      <c r="BN106" s="696"/>
      <c r="BO106" s="696"/>
      <c r="BP106" s="696"/>
      <c r="BQ106" s="696"/>
      <c r="BR106" s="696"/>
      <c r="BS106" s="696"/>
      <c r="BT106" s="696"/>
      <c r="BU106" s="696"/>
      <c r="BV106" s="696"/>
      <c r="BW106" s="696"/>
      <c r="BX106" s="696"/>
      <c r="BY106" s="696"/>
      <c r="BZ106" s="696"/>
      <c r="CA106" s="696"/>
      <c r="CB106" s="696"/>
      <c r="CC106" s="696"/>
      <c r="CD106" s="696"/>
      <c r="CE106" s="696"/>
      <c r="CF106" s="696"/>
      <c r="CG106" s="696"/>
      <c r="CH106" s="696"/>
      <c r="CI106" s="696"/>
      <c r="CJ106" s="696"/>
      <c r="CK106" s="696"/>
      <c r="CL106" s="696"/>
      <c r="CM106" s="696"/>
      <c r="CN106" s="696"/>
      <c r="CO106" s="696"/>
      <c r="CP106" s="696"/>
      <c r="CQ106" s="696"/>
      <c r="CR106" s="696"/>
      <c r="CS106" s="696"/>
      <c r="CT106" s="696"/>
      <c r="CU106" s="696"/>
      <c r="CV106" s="696"/>
      <c r="CW106" s="696"/>
      <c r="CX106" s="696"/>
      <c r="CY106" s="696"/>
      <c r="CZ106" s="696"/>
      <c r="DA106" s="696"/>
      <c r="DB106" s="696"/>
      <c r="DC106" s="696"/>
      <c r="DD106" s="696"/>
      <c r="DE106" s="696"/>
      <c r="DF106" s="696"/>
      <c r="DG106" s="696"/>
      <c r="DH106" s="696"/>
      <c r="DI106" s="696"/>
      <c r="DJ106" s="696"/>
      <c r="DK106" s="696"/>
      <c r="DL106" s="696"/>
      <c r="DM106" s="696"/>
      <c r="DN106" s="696"/>
      <c r="DO106" s="696"/>
      <c r="DP106" s="696"/>
      <c r="DQ106" s="696"/>
      <c r="DR106" s="696"/>
      <c r="DS106" s="696"/>
      <c r="DT106" s="696"/>
      <c r="DU106" s="696"/>
      <c r="DV106" s="696"/>
    </row>
    <row r="107" spans="1:126" s="692" customFormat="1" ht="15.75" customHeight="1">
      <c r="A107" s="741">
        <f>State_Account_all!A107</f>
        <v>0</v>
      </c>
      <c r="B107" s="774" t="str">
        <f>State_Account_all!B107</f>
        <v>1/100</v>
      </c>
      <c r="C107" s="686">
        <f>State_Account_all!AB107</f>
        <v>0</v>
      </c>
      <c r="D107" s="699">
        <f>State_Account_all!AC107</f>
        <v>0</v>
      </c>
      <c r="E107" s="686">
        <f>State_Account_all!AD107</f>
        <v>0</v>
      </c>
      <c r="F107" s="696">
        <f>State_Account_all!AE107</f>
        <v>0</v>
      </c>
      <c r="G107" s="696">
        <f>State_Account_all!AF107</f>
        <v>0</v>
      </c>
      <c r="H107" s="697">
        <f>State_Account_all!AG107</f>
        <v>0</v>
      </c>
      <c r="I107" s="686">
        <f>State_Account_all!AH107</f>
        <v>0</v>
      </c>
      <c r="J107" s="696">
        <f>State_Account_all!AI107</f>
        <v>0</v>
      </c>
      <c r="K107" s="696">
        <f>State_Account_all!AJ107</f>
        <v>0</v>
      </c>
      <c r="L107" s="700">
        <f>State_Account_all!BM107</f>
        <v>0</v>
      </c>
      <c r="N107" s="699"/>
      <c r="O107" s="686"/>
      <c r="P107" s="734"/>
      <c r="Q107" s="735"/>
      <c r="R107" s="736"/>
      <c r="S107" s="696"/>
      <c r="T107" s="686"/>
      <c r="U107" s="696"/>
      <c r="V107" s="696"/>
      <c r="W107" s="696"/>
      <c r="X107" s="686"/>
      <c r="Y107" s="696"/>
      <c r="Z107" s="686"/>
      <c r="AA107" s="696"/>
      <c r="AB107" s="686"/>
      <c r="AC107" s="696"/>
      <c r="AD107" s="696"/>
      <c r="AE107" s="696"/>
      <c r="AF107" s="696"/>
      <c r="AG107" s="696"/>
      <c r="AH107" s="696"/>
      <c r="AI107" s="696"/>
      <c r="AJ107" s="696"/>
      <c r="AK107" s="686"/>
      <c r="AL107" s="696"/>
      <c r="AM107" s="696"/>
      <c r="AN107" s="696"/>
      <c r="AO107" s="696"/>
      <c r="AP107" s="696"/>
      <c r="AQ107" s="696"/>
      <c r="AR107" s="686"/>
      <c r="AS107" s="696"/>
      <c r="AT107" s="696"/>
      <c r="AU107" s="696"/>
      <c r="AV107" s="686"/>
      <c r="AW107" s="696"/>
      <c r="AX107" s="686"/>
      <c r="AY107" s="696"/>
      <c r="AZ107" s="696"/>
      <c r="BA107" s="686"/>
      <c r="BB107" s="696"/>
      <c r="BC107" s="696"/>
      <c r="BD107" s="696"/>
      <c r="BE107" s="696"/>
      <c r="BF107" s="697"/>
      <c r="BG107" s="696"/>
      <c r="BH107" s="696"/>
      <c r="BI107" s="696"/>
      <c r="BJ107" s="696"/>
      <c r="BK107" s="696"/>
      <c r="BL107" s="696"/>
      <c r="BM107" s="696"/>
      <c r="BN107" s="696"/>
      <c r="BO107" s="696"/>
      <c r="BP107" s="696"/>
      <c r="BQ107" s="696"/>
      <c r="BR107" s="696"/>
      <c r="BS107" s="696"/>
      <c r="BT107" s="696"/>
      <c r="BU107" s="696"/>
      <c r="BV107" s="696"/>
      <c r="BW107" s="696"/>
      <c r="BX107" s="696"/>
      <c r="BY107" s="696"/>
      <c r="BZ107" s="696"/>
      <c r="CA107" s="696"/>
      <c r="CB107" s="696"/>
      <c r="CC107" s="696"/>
      <c r="CD107" s="696"/>
      <c r="CE107" s="696"/>
      <c r="CF107" s="696"/>
      <c r="CG107" s="696"/>
      <c r="CH107" s="696"/>
      <c r="CI107" s="696"/>
      <c r="CJ107" s="696"/>
      <c r="CK107" s="696"/>
      <c r="CL107" s="696"/>
      <c r="CM107" s="696"/>
      <c r="CN107" s="696"/>
      <c r="CO107" s="696"/>
      <c r="CP107" s="696"/>
      <c r="CQ107" s="696"/>
      <c r="CR107" s="696"/>
      <c r="CS107" s="696"/>
      <c r="CT107" s="696"/>
      <c r="CU107" s="696"/>
      <c r="CV107" s="696"/>
      <c r="CW107" s="696"/>
      <c r="CX107" s="696"/>
      <c r="CY107" s="696"/>
      <c r="CZ107" s="696"/>
      <c r="DA107" s="696"/>
      <c r="DB107" s="696"/>
      <c r="DC107" s="696"/>
      <c r="DD107" s="696"/>
      <c r="DE107" s="696"/>
      <c r="DF107" s="696"/>
      <c r="DG107" s="696"/>
      <c r="DH107" s="696"/>
      <c r="DI107" s="696"/>
      <c r="DJ107" s="696"/>
      <c r="DK107" s="696"/>
      <c r="DL107" s="696"/>
      <c r="DM107" s="696"/>
      <c r="DN107" s="696"/>
      <c r="DO107" s="696"/>
      <c r="DP107" s="696"/>
      <c r="DQ107" s="696"/>
      <c r="DR107" s="696"/>
      <c r="DS107" s="696"/>
      <c r="DT107" s="696"/>
      <c r="DU107" s="696"/>
      <c r="DV107" s="696"/>
    </row>
    <row r="108" spans="1:126" s="692" customFormat="1" ht="15.75" customHeight="1">
      <c r="A108" s="745" t="str">
        <f>State_Account_all!A108</f>
        <v>Deficit of water (frequency)</v>
      </c>
      <c r="B108" s="772" t="str">
        <f>State_Account_all!B108</f>
        <v>1/1</v>
      </c>
      <c r="C108" s="686">
        <f>State_Account_all!AB108</f>
        <v>0</v>
      </c>
      <c r="D108" s="746">
        <f>State_Account_all!AC108</f>
        <v>0</v>
      </c>
      <c r="E108" s="747">
        <f>State_Account_all!AD108</f>
        <v>0</v>
      </c>
      <c r="F108" s="748">
        <f>State_Account_all!AE108</f>
        <v>0</v>
      </c>
      <c r="G108" s="748">
        <f>State_Account_all!AF108</f>
        <v>0</v>
      </c>
      <c r="H108" s="749">
        <f>State_Account_all!AG108</f>
        <v>0</v>
      </c>
      <c r="I108" s="747">
        <f>State_Account_all!AH108</f>
        <v>0</v>
      </c>
      <c r="J108" s="748">
        <f>State_Account_all!AI108</f>
        <v>0</v>
      </c>
      <c r="K108" s="748">
        <f>State_Account_all!AJ108</f>
        <v>0</v>
      </c>
      <c r="L108" s="750">
        <f>State_Account_all!BM108</f>
        <v>0</v>
      </c>
      <c r="N108" s="746"/>
      <c r="O108" s="686"/>
      <c r="P108" s="734"/>
      <c r="Q108" s="735"/>
      <c r="R108" s="736"/>
      <c r="S108" s="696"/>
      <c r="T108" s="686"/>
      <c r="U108" s="696"/>
      <c r="V108" s="696"/>
      <c r="W108" s="696"/>
      <c r="X108" s="686"/>
      <c r="Y108" s="696"/>
      <c r="Z108" s="686"/>
      <c r="AA108" s="696"/>
      <c r="AB108" s="686"/>
      <c r="AC108" s="696"/>
      <c r="AD108" s="696"/>
      <c r="AE108" s="696"/>
      <c r="AF108" s="696"/>
      <c r="AG108" s="696"/>
      <c r="AH108" s="696"/>
      <c r="AI108" s="696"/>
      <c r="AJ108" s="696"/>
      <c r="AK108" s="686"/>
      <c r="AL108" s="696"/>
      <c r="AM108" s="696"/>
      <c r="AN108" s="696"/>
      <c r="AO108" s="696"/>
      <c r="AP108" s="696"/>
      <c r="AQ108" s="696"/>
      <c r="AR108" s="686"/>
      <c r="AS108" s="696"/>
      <c r="AT108" s="696"/>
      <c r="AU108" s="696"/>
      <c r="AV108" s="686"/>
      <c r="AW108" s="696"/>
      <c r="AX108" s="686"/>
      <c r="AY108" s="696"/>
      <c r="AZ108" s="696"/>
      <c r="BA108" s="686"/>
      <c r="BB108" s="696"/>
      <c r="BC108" s="696"/>
      <c r="BD108" s="696"/>
      <c r="BE108" s="696"/>
      <c r="BF108" s="697"/>
      <c r="BG108" s="696"/>
      <c r="BH108" s="696"/>
      <c r="BI108" s="696"/>
      <c r="BJ108" s="696"/>
      <c r="BK108" s="696"/>
      <c r="BL108" s="696"/>
      <c r="BM108" s="696"/>
      <c r="BN108" s="696"/>
      <c r="BO108" s="696"/>
      <c r="BP108" s="696"/>
      <c r="BQ108" s="696"/>
      <c r="BR108" s="696"/>
      <c r="BS108" s="696"/>
      <c r="BT108" s="696"/>
      <c r="BU108" s="696"/>
      <c r="BV108" s="696"/>
      <c r="BW108" s="696"/>
      <c r="BX108" s="696"/>
      <c r="BY108" s="696"/>
      <c r="BZ108" s="696"/>
      <c r="CA108" s="696"/>
      <c r="CB108" s="696"/>
      <c r="CC108" s="696"/>
      <c r="CD108" s="696"/>
      <c r="CE108" s="696"/>
      <c r="CF108" s="696"/>
      <c r="CG108" s="696"/>
      <c r="CH108" s="696"/>
      <c r="CI108" s="696"/>
      <c r="CJ108" s="696"/>
      <c r="CK108" s="696"/>
      <c r="CL108" s="696"/>
      <c r="CM108" s="696"/>
      <c r="CN108" s="696"/>
      <c r="CO108" s="696"/>
      <c r="CP108" s="696"/>
      <c r="CQ108" s="696"/>
      <c r="CR108" s="696"/>
      <c r="CS108" s="696"/>
      <c r="CT108" s="696"/>
      <c r="CU108" s="696"/>
      <c r="CV108" s="696"/>
      <c r="CW108" s="696"/>
      <c r="CX108" s="696"/>
      <c r="CY108" s="696"/>
      <c r="CZ108" s="696"/>
      <c r="DA108" s="696"/>
      <c r="DB108" s="696"/>
      <c r="DC108" s="696"/>
      <c r="DD108" s="696"/>
      <c r="DE108" s="696"/>
      <c r="DF108" s="696"/>
      <c r="DG108" s="696"/>
      <c r="DH108" s="696"/>
      <c r="DI108" s="696"/>
      <c r="DJ108" s="696"/>
      <c r="DK108" s="696"/>
      <c r="DL108" s="696"/>
      <c r="DM108" s="696"/>
      <c r="DN108" s="696"/>
      <c r="DO108" s="696"/>
      <c r="DP108" s="696"/>
      <c r="DQ108" s="696"/>
      <c r="DR108" s="696"/>
      <c r="DS108" s="696"/>
      <c r="DT108" s="696"/>
      <c r="DU108" s="696"/>
      <c r="DV108" s="696"/>
    </row>
    <row r="109" spans="1:126" s="692" customFormat="1" ht="15.75" customHeight="1">
      <c r="A109" s="751">
        <f>State_Account_all!A109</f>
        <v>0</v>
      </c>
      <c r="B109" s="773" t="str">
        <f>State_Account_all!B109</f>
        <v>1/10</v>
      </c>
      <c r="C109" s="686">
        <f>State_Account_all!AB109</f>
        <v>0</v>
      </c>
      <c r="D109" s="699">
        <f>State_Account_all!AC109</f>
        <v>0</v>
      </c>
      <c r="E109" s="686">
        <f>State_Account_all!AD109</f>
        <v>0</v>
      </c>
      <c r="F109" s="696">
        <f>State_Account_all!AE109</f>
        <v>0</v>
      </c>
      <c r="G109" s="696">
        <f>State_Account_all!AF109</f>
        <v>0</v>
      </c>
      <c r="H109" s="697">
        <f>State_Account_all!AG109</f>
        <v>0</v>
      </c>
      <c r="I109" s="686">
        <f>State_Account_all!AH109</f>
        <v>0</v>
      </c>
      <c r="J109" s="696">
        <f>State_Account_all!AI109</f>
        <v>0</v>
      </c>
      <c r="K109" s="696">
        <f>State_Account_all!AJ109</f>
        <v>0</v>
      </c>
      <c r="L109" s="700">
        <f>State_Account_all!BM109</f>
        <v>0</v>
      </c>
      <c r="N109" s="699"/>
      <c r="O109" s="686"/>
      <c r="P109" s="734"/>
      <c r="Q109" s="735"/>
      <c r="R109" s="736"/>
      <c r="S109" s="696"/>
      <c r="T109" s="686"/>
      <c r="U109" s="696"/>
      <c r="V109" s="696"/>
      <c r="W109" s="696"/>
      <c r="X109" s="686"/>
      <c r="Y109" s="696"/>
      <c r="Z109" s="686"/>
      <c r="AA109" s="696"/>
      <c r="AB109" s="686"/>
      <c r="AC109" s="696"/>
      <c r="AD109" s="696"/>
      <c r="AE109" s="696"/>
      <c r="AF109" s="696"/>
      <c r="AG109" s="696"/>
      <c r="AH109" s="696"/>
      <c r="AI109" s="696"/>
      <c r="AJ109" s="696"/>
      <c r="AK109" s="686"/>
      <c r="AL109" s="696"/>
      <c r="AM109" s="696"/>
      <c r="AN109" s="696"/>
      <c r="AO109" s="696"/>
      <c r="AP109" s="696"/>
      <c r="AQ109" s="696"/>
      <c r="AR109" s="686"/>
      <c r="AS109" s="696"/>
      <c r="AT109" s="696"/>
      <c r="AU109" s="696"/>
      <c r="AV109" s="686"/>
      <c r="AW109" s="696"/>
      <c r="AX109" s="686"/>
      <c r="AY109" s="696"/>
      <c r="AZ109" s="696"/>
      <c r="BA109" s="686"/>
      <c r="BB109" s="696"/>
      <c r="BC109" s="696"/>
      <c r="BD109" s="696"/>
      <c r="BE109" s="696"/>
      <c r="BF109" s="697"/>
      <c r="BG109" s="696"/>
      <c r="BH109" s="696"/>
      <c r="BI109" s="696"/>
      <c r="BJ109" s="696"/>
      <c r="BK109" s="696"/>
      <c r="BL109" s="696"/>
      <c r="BM109" s="696"/>
      <c r="BN109" s="696"/>
      <c r="BO109" s="696"/>
      <c r="BP109" s="696"/>
      <c r="BQ109" s="696"/>
      <c r="BR109" s="696"/>
      <c r="BS109" s="696"/>
      <c r="BT109" s="696"/>
      <c r="BU109" s="696"/>
      <c r="BV109" s="696"/>
      <c r="BW109" s="696"/>
      <c r="BX109" s="696"/>
      <c r="BY109" s="696"/>
      <c r="BZ109" s="696"/>
      <c r="CA109" s="696"/>
      <c r="CB109" s="696"/>
      <c r="CC109" s="696"/>
      <c r="CD109" s="696"/>
      <c r="CE109" s="696"/>
      <c r="CF109" s="696"/>
      <c r="CG109" s="696"/>
      <c r="CH109" s="696"/>
      <c r="CI109" s="696"/>
      <c r="CJ109" s="696"/>
      <c r="CK109" s="696"/>
      <c r="CL109" s="696"/>
      <c r="CM109" s="696"/>
      <c r="CN109" s="696"/>
      <c r="CO109" s="696"/>
      <c r="CP109" s="696"/>
      <c r="CQ109" s="696"/>
      <c r="CR109" s="696"/>
      <c r="CS109" s="696"/>
      <c r="CT109" s="696"/>
      <c r="CU109" s="696"/>
      <c r="CV109" s="696"/>
      <c r="CW109" s="696"/>
      <c r="CX109" s="696"/>
      <c r="CY109" s="696"/>
      <c r="CZ109" s="696"/>
      <c r="DA109" s="696"/>
      <c r="DB109" s="696"/>
      <c r="DC109" s="696"/>
      <c r="DD109" s="696"/>
      <c r="DE109" s="696"/>
      <c r="DF109" s="696"/>
      <c r="DG109" s="696"/>
      <c r="DH109" s="696"/>
      <c r="DI109" s="696"/>
      <c r="DJ109" s="696"/>
      <c r="DK109" s="696"/>
      <c r="DL109" s="696"/>
      <c r="DM109" s="696"/>
      <c r="DN109" s="696"/>
      <c r="DO109" s="696"/>
      <c r="DP109" s="696"/>
      <c r="DQ109" s="696"/>
      <c r="DR109" s="696"/>
      <c r="DS109" s="696"/>
      <c r="DT109" s="696"/>
      <c r="DU109" s="696"/>
      <c r="DV109" s="696"/>
    </row>
    <row r="110" spans="1:126" s="692" customFormat="1" ht="15.75" customHeight="1">
      <c r="A110" s="752">
        <f>State_Account_all!A110</f>
        <v>0</v>
      </c>
      <c r="B110" s="774" t="str">
        <f>State_Account_all!B110</f>
        <v>1/100</v>
      </c>
      <c r="C110" s="686">
        <f>State_Account_all!AB110</f>
        <v>0</v>
      </c>
      <c r="D110" s="713">
        <f>State_Account_all!AC110</f>
        <v>0</v>
      </c>
      <c r="E110" s="714">
        <f>State_Account_all!AD110</f>
        <v>0</v>
      </c>
      <c r="F110" s="715">
        <f>State_Account_all!AE110</f>
        <v>0</v>
      </c>
      <c r="G110" s="715">
        <f>State_Account_all!AF110</f>
        <v>0</v>
      </c>
      <c r="H110" s="716">
        <f>State_Account_all!AG110</f>
        <v>0</v>
      </c>
      <c r="I110" s="714">
        <f>State_Account_all!AH110</f>
        <v>0</v>
      </c>
      <c r="J110" s="715">
        <f>State_Account_all!AI110</f>
        <v>0</v>
      </c>
      <c r="K110" s="715">
        <f>State_Account_all!AJ110</f>
        <v>0</v>
      </c>
      <c r="L110" s="753">
        <f>State_Account_all!BM110</f>
        <v>0</v>
      </c>
      <c r="N110" s="713"/>
      <c r="O110" s="686"/>
      <c r="P110" s="734"/>
      <c r="Q110" s="735"/>
      <c r="R110" s="736"/>
      <c r="S110" s="696"/>
      <c r="T110" s="686"/>
      <c r="U110" s="696"/>
      <c r="V110" s="696"/>
      <c r="W110" s="696"/>
      <c r="X110" s="686"/>
      <c r="Y110" s="696"/>
      <c r="Z110" s="686"/>
      <c r="AA110" s="696"/>
      <c r="AB110" s="686"/>
      <c r="AC110" s="696"/>
      <c r="AD110" s="696"/>
      <c r="AE110" s="696"/>
      <c r="AF110" s="697"/>
      <c r="AG110" s="697"/>
      <c r="AH110" s="696"/>
      <c r="AI110" s="696"/>
      <c r="AJ110" s="696"/>
      <c r="AK110" s="686"/>
      <c r="AL110" s="696"/>
      <c r="AM110" s="696"/>
      <c r="AN110" s="696"/>
      <c r="AO110" s="696"/>
      <c r="AP110" s="696"/>
      <c r="AQ110" s="696"/>
      <c r="AR110" s="686"/>
      <c r="AS110" s="696"/>
      <c r="AT110" s="696"/>
      <c r="AU110" s="696"/>
      <c r="AV110" s="686"/>
      <c r="AW110" s="696"/>
      <c r="AX110" s="686"/>
      <c r="AY110" s="696"/>
      <c r="AZ110" s="696"/>
      <c r="BA110" s="686"/>
      <c r="BB110" s="696"/>
      <c r="BC110" s="696"/>
      <c r="BD110" s="696"/>
      <c r="BE110" s="696"/>
      <c r="BF110" s="697"/>
      <c r="BG110" s="696"/>
      <c r="BH110" s="696"/>
      <c r="BI110" s="696"/>
      <c r="BJ110" s="696"/>
      <c r="BK110" s="696"/>
      <c r="BL110" s="696"/>
      <c r="BM110" s="696"/>
      <c r="BN110" s="696"/>
      <c r="BO110" s="696"/>
      <c r="BP110" s="696"/>
      <c r="BQ110" s="696"/>
      <c r="BR110" s="696"/>
      <c r="BS110" s="696"/>
      <c r="BT110" s="696"/>
      <c r="BU110" s="696"/>
      <c r="BV110" s="696"/>
      <c r="BW110" s="696"/>
      <c r="BX110" s="696"/>
      <c r="BY110" s="696"/>
      <c r="BZ110" s="696"/>
      <c r="CA110" s="696"/>
      <c r="CB110" s="696"/>
      <c r="CC110" s="696"/>
      <c r="CD110" s="696"/>
      <c r="CE110" s="696"/>
      <c r="CF110" s="696"/>
      <c r="CG110" s="696"/>
      <c r="CH110" s="696"/>
      <c r="CI110" s="696"/>
      <c r="CJ110" s="696"/>
      <c r="CK110" s="696"/>
      <c r="CL110" s="696"/>
      <c r="CM110" s="696"/>
      <c r="CN110" s="696"/>
      <c r="CO110" s="696"/>
      <c r="CP110" s="696"/>
      <c r="CQ110" s="696"/>
      <c r="CR110" s="696"/>
      <c r="CS110" s="696"/>
      <c r="CT110" s="696"/>
      <c r="CU110" s="696"/>
      <c r="CV110" s="696"/>
      <c r="CW110" s="696"/>
      <c r="CX110" s="696"/>
      <c r="CY110" s="696"/>
      <c r="CZ110" s="696"/>
      <c r="DA110" s="696"/>
      <c r="DB110" s="696"/>
      <c r="DC110" s="696"/>
      <c r="DD110" s="696"/>
      <c r="DE110" s="696"/>
      <c r="DF110" s="696"/>
      <c r="DG110" s="696"/>
      <c r="DH110" s="696"/>
      <c r="DI110" s="696"/>
      <c r="DJ110" s="696"/>
      <c r="DK110" s="696"/>
      <c r="DL110" s="696"/>
      <c r="DM110" s="696"/>
      <c r="DN110" s="696"/>
      <c r="DO110" s="696"/>
      <c r="DP110" s="696"/>
      <c r="DQ110" s="696"/>
      <c r="DR110" s="696"/>
      <c r="DS110" s="696"/>
      <c r="DT110" s="696"/>
      <c r="DU110" s="696"/>
      <c r="DV110" s="696"/>
    </row>
    <row r="111" spans="1:126" s="692" customFormat="1" ht="15.75" customHeight="1">
      <c r="A111" s="754" t="str">
        <f>State_Account_all!A111</f>
        <v>…</v>
      </c>
      <c r="B111" s="772" t="str">
        <f>State_Account_all!B111</f>
        <v>1/1</v>
      </c>
      <c r="C111" s="686">
        <f>State_Account_all!AB111</f>
        <v>0</v>
      </c>
      <c r="D111" s="704">
        <f>State_Account_all!AC111</f>
        <v>0</v>
      </c>
      <c r="E111" s="705">
        <f>State_Account_all!AD111</f>
        <v>0</v>
      </c>
      <c r="F111" s="692">
        <f>State_Account_all!AE111</f>
        <v>0</v>
      </c>
      <c r="G111" s="692">
        <f>State_Account_all!AF111</f>
        <v>0</v>
      </c>
      <c r="H111" s="706">
        <f>State_Account_all!AG111</f>
        <v>0</v>
      </c>
      <c r="I111" s="705">
        <f>State_Account_all!AH111</f>
        <v>0</v>
      </c>
      <c r="J111" s="692">
        <f>State_Account_all!AI111</f>
        <v>0</v>
      </c>
      <c r="K111" s="692">
        <f>State_Account_all!AJ111</f>
        <v>0</v>
      </c>
      <c r="L111" s="707">
        <f>State_Account_all!BM111</f>
        <v>0</v>
      </c>
      <c r="N111" s="704"/>
      <c r="O111" s="686"/>
      <c r="P111" s="734"/>
      <c r="Q111" s="735"/>
      <c r="R111" s="736"/>
      <c r="S111" s="696"/>
      <c r="T111" s="686"/>
      <c r="U111" s="696"/>
      <c r="V111" s="696"/>
      <c r="W111" s="696"/>
      <c r="X111" s="686"/>
      <c r="Y111" s="696"/>
      <c r="Z111" s="686"/>
      <c r="AA111" s="696"/>
      <c r="AB111" s="686"/>
      <c r="AC111" s="696"/>
      <c r="AD111" s="696"/>
      <c r="AE111" s="696"/>
      <c r="AF111" s="696"/>
      <c r="AG111" s="696"/>
      <c r="AH111" s="696"/>
      <c r="AI111" s="696"/>
      <c r="AJ111" s="696"/>
      <c r="AK111" s="686"/>
      <c r="AL111" s="696"/>
      <c r="AM111" s="696"/>
      <c r="AN111" s="696"/>
      <c r="AO111" s="696"/>
      <c r="AP111" s="696"/>
      <c r="AQ111" s="696"/>
      <c r="AR111" s="686"/>
      <c r="AS111" s="696"/>
      <c r="AT111" s="696"/>
      <c r="AU111" s="696"/>
      <c r="AV111" s="686"/>
      <c r="AW111" s="696"/>
      <c r="AX111" s="686"/>
      <c r="AY111" s="696"/>
      <c r="AZ111" s="696"/>
      <c r="BA111" s="686"/>
      <c r="BB111" s="696"/>
      <c r="BC111" s="696"/>
      <c r="BD111" s="696"/>
      <c r="BE111" s="696"/>
      <c r="BF111" s="697"/>
      <c r="BG111" s="696"/>
      <c r="BH111" s="696"/>
      <c r="BI111" s="696"/>
      <c r="BJ111" s="696"/>
      <c r="BK111" s="696"/>
      <c r="BL111" s="696"/>
      <c r="BM111" s="696"/>
      <c r="BN111" s="696"/>
      <c r="BO111" s="696"/>
      <c r="BP111" s="696"/>
      <c r="BQ111" s="696"/>
      <c r="BR111" s="696"/>
      <c r="BS111" s="696"/>
      <c r="BT111" s="696"/>
      <c r="BU111" s="696"/>
      <c r="BV111" s="696"/>
      <c r="BW111" s="696"/>
      <c r="BX111" s="696"/>
      <c r="BY111" s="696"/>
      <c r="BZ111" s="696"/>
      <c r="CA111" s="696"/>
      <c r="CB111" s="696"/>
      <c r="CC111" s="696"/>
      <c r="CD111" s="696"/>
      <c r="CE111" s="696"/>
      <c r="CF111" s="696"/>
      <c r="CG111" s="696"/>
      <c r="CH111" s="696"/>
      <c r="CI111" s="696"/>
      <c r="CJ111" s="696"/>
      <c r="CK111" s="696"/>
      <c r="CL111" s="696"/>
      <c r="CM111" s="696"/>
      <c r="CN111" s="696"/>
      <c r="CO111" s="696"/>
      <c r="CP111" s="696"/>
      <c r="CQ111" s="696"/>
      <c r="CR111" s="696"/>
      <c r="CS111" s="696"/>
      <c r="CT111" s="696"/>
      <c r="CU111" s="696"/>
      <c r="CV111" s="696"/>
      <c r="CW111" s="696"/>
      <c r="CX111" s="696"/>
      <c r="CY111" s="696"/>
      <c r="CZ111" s="696"/>
      <c r="DA111" s="696"/>
      <c r="DB111" s="696"/>
      <c r="DC111" s="696"/>
      <c r="DD111" s="696"/>
      <c r="DE111" s="696"/>
      <c r="DF111" s="696"/>
      <c r="DG111" s="696"/>
      <c r="DH111" s="696"/>
      <c r="DI111" s="696"/>
      <c r="DJ111" s="696"/>
      <c r="DK111" s="696"/>
      <c r="DL111" s="696"/>
      <c r="DM111" s="696"/>
      <c r="DN111" s="696"/>
      <c r="DO111" s="696"/>
      <c r="DP111" s="696"/>
      <c r="DQ111" s="696"/>
      <c r="DR111" s="696"/>
      <c r="DS111" s="696"/>
      <c r="DT111" s="696"/>
      <c r="DU111" s="696"/>
      <c r="DV111" s="696"/>
    </row>
    <row r="112" spans="1:126" s="692" customFormat="1" ht="15.75" customHeight="1">
      <c r="A112" s="754">
        <f>State_Account_all!A112</f>
        <v>0</v>
      </c>
      <c r="B112" s="773" t="str">
        <f>State_Account_all!B112</f>
        <v>1/10</v>
      </c>
      <c r="C112" s="686">
        <f>State_Account_all!AB112</f>
        <v>0</v>
      </c>
      <c r="D112" s="704">
        <f>State_Account_all!AC112</f>
        <v>0</v>
      </c>
      <c r="E112" s="705">
        <f>State_Account_all!AD112</f>
        <v>0</v>
      </c>
      <c r="F112" s="692">
        <f>State_Account_all!AE112</f>
        <v>0</v>
      </c>
      <c r="G112" s="692">
        <f>State_Account_all!AF112</f>
        <v>0</v>
      </c>
      <c r="H112" s="706">
        <f>State_Account_all!AG112</f>
        <v>0</v>
      </c>
      <c r="I112" s="705">
        <f>State_Account_all!AH112</f>
        <v>0</v>
      </c>
      <c r="J112" s="692">
        <f>State_Account_all!AI112</f>
        <v>0</v>
      </c>
      <c r="K112" s="692">
        <f>State_Account_all!AJ112</f>
        <v>0</v>
      </c>
      <c r="L112" s="707">
        <f>State_Account_all!BM112</f>
        <v>0</v>
      </c>
      <c r="N112" s="704"/>
      <c r="O112" s="686"/>
      <c r="P112" s="734"/>
      <c r="Q112" s="735"/>
      <c r="R112" s="736"/>
      <c r="S112" s="696"/>
      <c r="T112" s="686"/>
      <c r="U112" s="696"/>
      <c r="V112" s="696"/>
      <c r="W112" s="696"/>
      <c r="X112" s="686"/>
      <c r="Y112" s="696"/>
      <c r="Z112" s="686"/>
      <c r="AA112" s="696"/>
      <c r="AB112" s="686"/>
      <c r="AC112" s="696"/>
      <c r="AD112" s="696"/>
      <c r="AE112" s="696"/>
      <c r="AF112" s="696"/>
      <c r="AG112" s="696"/>
      <c r="AH112" s="696"/>
      <c r="AI112" s="696"/>
      <c r="AJ112" s="696"/>
      <c r="AK112" s="686"/>
      <c r="AL112" s="696"/>
      <c r="AM112" s="696"/>
      <c r="AN112" s="696"/>
      <c r="AO112" s="696"/>
      <c r="AP112" s="696"/>
      <c r="AQ112" s="696"/>
      <c r="AR112" s="686"/>
      <c r="AS112" s="696"/>
      <c r="AT112" s="696"/>
      <c r="AU112" s="696"/>
      <c r="AV112" s="686"/>
      <c r="AW112" s="696"/>
      <c r="AX112" s="686"/>
      <c r="AY112" s="696"/>
      <c r="AZ112" s="696"/>
      <c r="BA112" s="686"/>
      <c r="BB112" s="696"/>
      <c r="BC112" s="696"/>
      <c r="BD112" s="696"/>
      <c r="BE112" s="696"/>
      <c r="BF112" s="697"/>
      <c r="BG112" s="696"/>
      <c r="BH112" s="696"/>
      <c r="BI112" s="696"/>
      <c r="BJ112" s="696"/>
      <c r="BK112" s="696"/>
      <c r="BL112" s="696"/>
      <c r="BM112" s="696"/>
      <c r="BN112" s="696"/>
      <c r="BO112" s="696"/>
      <c r="BP112" s="696"/>
      <c r="BQ112" s="696"/>
      <c r="BR112" s="696"/>
      <c r="BS112" s="696"/>
      <c r="BT112" s="696"/>
      <c r="BU112" s="696"/>
      <c r="BV112" s="696"/>
      <c r="BW112" s="696"/>
      <c r="BX112" s="696"/>
      <c r="BY112" s="696"/>
      <c r="BZ112" s="696"/>
      <c r="CA112" s="696"/>
      <c r="CB112" s="696"/>
      <c r="CC112" s="696"/>
      <c r="CD112" s="696"/>
      <c r="CE112" s="696"/>
      <c r="CF112" s="696"/>
      <c r="CG112" s="696"/>
      <c r="CH112" s="696"/>
      <c r="CI112" s="696"/>
      <c r="CJ112" s="696"/>
      <c r="CK112" s="696"/>
      <c r="CL112" s="696"/>
      <c r="CM112" s="696"/>
      <c r="CN112" s="696"/>
      <c r="CO112" s="696"/>
      <c r="CP112" s="696"/>
      <c r="CQ112" s="696"/>
      <c r="CR112" s="696"/>
      <c r="CS112" s="696"/>
      <c r="CT112" s="696"/>
      <c r="CU112" s="696"/>
      <c r="CV112" s="696"/>
      <c r="CW112" s="696"/>
      <c r="CX112" s="696"/>
      <c r="CY112" s="696"/>
      <c r="CZ112" s="696"/>
      <c r="DA112" s="696"/>
      <c r="DB112" s="696"/>
      <c r="DC112" s="696"/>
      <c r="DD112" s="696"/>
      <c r="DE112" s="696"/>
      <c r="DF112" s="696"/>
      <c r="DG112" s="696"/>
      <c r="DH112" s="696"/>
      <c r="DI112" s="696"/>
      <c r="DJ112" s="696"/>
      <c r="DK112" s="696"/>
      <c r="DL112" s="696"/>
      <c r="DM112" s="696"/>
      <c r="DN112" s="696"/>
      <c r="DO112" s="696"/>
      <c r="DP112" s="696"/>
      <c r="DQ112" s="696"/>
      <c r="DR112" s="696"/>
      <c r="DS112" s="696"/>
      <c r="DT112" s="696"/>
      <c r="DU112" s="696"/>
      <c r="DV112" s="696"/>
    </row>
    <row r="113" spans="1:126" s="692" customFormat="1" ht="15.75" customHeight="1">
      <c r="A113" s="755">
        <f>State_Account_all!A113</f>
        <v>0</v>
      </c>
      <c r="B113" s="773" t="str">
        <f>State_Account_all!B113</f>
        <v>1/100</v>
      </c>
      <c r="C113" s="686">
        <f>State_Account_all!AB113</f>
        <v>0</v>
      </c>
      <c r="D113" s="713">
        <f>State_Account_all!AC113</f>
        <v>0</v>
      </c>
      <c r="E113" s="714">
        <f>State_Account_all!AD113</f>
        <v>0</v>
      </c>
      <c r="F113" s="715">
        <f>State_Account_all!AE113</f>
        <v>0</v>
      </c>
      <c r="G113" s="715">
        <f>State_Account_all!AF113</f>
        <v>0</v>
      </c>
      <c r="H113" s="716">
        <f>State_Account_all!AG113</f>
        <v>0</v>
      </c>
      <c r="I113" s="714">
        <f>State_Account_all!AH113</f>
        <v>0</v>
      </c>
      <c r="J113" s="715">
        <f>State_Account_all!AI113</f>
        <v>0</v>
      </c>
      <c r="K113" s="715">
        <f>State_Account_all!AJ113</f>
        <v>0</v>
      </c>
      <c r="L113" s="717">
        <f>State_Account_all!BM113</f>
        <v>0</v>
      </c>
      <c r="N113" s="713"/>
      <c r="O113" s="686"/>
      <c r="P113" s="734"/>
      <c r="Q113" s="735"/>
      <c r="R113" s="736"/>
      <c r="S113" s="696"/>
      <c r="T113" s="686"/>
      <c r="U113" s="696"/>
      <c r="V113" s="696"/>
      <c r="W113" s="696"/>
      <c r="X113" s="686"/>
      <c r="Y113" s="696"/>
      <c r="Z113" s="686"/>
      <c r="AA113" s="696"/>
      <c r="AB113" s="686"/>
      <c r="AC113" s="696"/>
      <c r="AD113" s="696"/>
      <c r="AE113" s="696"/>
      <c r="AF113" s="696"/>
      <c r="AG113" s="696"/>
      <c r="AH113" s="696"/>
      <c r="AI113" s="696"/>
      <c r="AJ113" s="696"/>
      <c r="AK113" s="686"/>
      <c r="AL113" s="696"/>
      <c r="AM113" s="696"/>
      <c r="AN113" s="696"/>
      <c r="AO113" s="696"/>
      <c r="AP113" s="696"/>
      <c r="AQ113" s="696"/>
      <c r="AR113" s="686"/>
      <c r="AS113" s="696"/>
      <c r="AT113" s="696"/>
      <c r="AU113" s="696"/>
      <c r="AV113" s="686"/>
      <c r="AW113" s="696"/>
      <c r="AX113" s="686"/>
      <c r="AY113" s="696"/>
      <c r="AZ113" s="696"/>
      <c r="BA113" s="686"/>
      <c r="BB113" s="696"/>
      <c r="BC113" s="696"/>
      <c r="BD113" s="696"/>
      <c r="BE113" s="696"/>
      <c r="BF113" s="697"/>
      <c r="BG113" s="696"/>
      <c r="BH113" s="696"/>
      <c r="BI113" s="696"/>
      <c r="BJ113" s="696"/>
      <c r="BK113" s="696"/>
      <c r="BL113" s="696"/>
      <c r="BM113" s="696"/>
      <c r="BN113" s="696"/>
      <c r="BO113" s="696"/>
      <c r="BP113" s="696"/>
      <c r="BQ113" s="696"/>
      <c r="BR113" s="696"/>
      <c r="BS113" s="696"/>
      <c r="BT113" s="696"/>
      <c r="BU113" s="696"/>
      <c r="BV113" s="696"/>
      <c r="BW113" s="696"/>
      <c r="BX113" s="696"/>
      <c r="BY113" s="696"/>
      <c r="BZ113" s="696"/>
      <c r="CA113" s="696"/>
      <c r="CB113" s="696"/>
      <c r="CC113" s="696"/>
      <c r="CD113" s="696"/>
      <c r="CE113" s="696"/>
      <c r="CF113" s="696"/>
      <c r="CG113" s="696"/>
      <c r="CH113" s="696"/>
      <c r="CI113" s="696"/>
      <c r="CJ113" s="696"/>
      <c r="CK113" s="696"/>
      <c r="CL113" s="696"/>
      <c r="CM113" s="696"/>
      <c r="CN113" s="696"/>
      <c r="CO113" s="696"/>
      <c r="CP113" s="696"/>
      <c r="CQ113" s="696"/>
      <c r="CR113" s="696"/>
      <c r="CS113" s="696"/>
      <c r="CT113" s="696"/>
      <c r="CU113" s="696"/>
      <c r="CV113" s="696"/>
      <c r="CW113" s="696"/>
      <c r="CX113" s="696"/>
      <c r="CY113" s="696"/>
      <c r="CZ113" s="696"/>
      <c r="DA113" s="696"/>
      <c r="DB113" s="696"/>
      <c r="DC113" s="696"/>
      <c r="DD113" s="696"/>
      <c r="DE113" s="696"/>
      <c r="DF113" s="696"/>
      <c r="DG113" s="696"/>
      <c r="DH113" s="696"/>
      <c r="DI113" s="696"/>
      <c r="DJ113" s="696"/>
      <c r="DK113" s="696"/>
      <c r="DL113" s="696"/>
      <c r="DM113" s="696"/>
      <c r="DN113" s="696"/>
      <c r="DO113" s="696"/>
      <c r="DP113" s="696"/>
      <c r="DQ113" s="696"/>
      <c r="DR113" s="696"/>
      <c r="DS113" s="696"/>
      <c r="DT113" s="696"/>
      <c r="DU113" s="696"/>
      <c r="DV113" s="696"/>
    </row>
    <row r="114" spans="1:126" s="692" customFormat="1" ht="46.5">
      <c r="A114" s="708" t="str">
        <f>State_Account_all!A114</f>
        <v>7.A Overall diagnosis of water distress </v>
      </c>
      <c r="B114" s="770" t="str">
        <f>State_Account_all!B114</f>
        <v>ha weighted by coefficient</v>
      </c>
      <c r="C114" s="697">
        <f>State_Account_all!AB114</f>
        <v>0</v>
      </c>
      <c r="D114" s="709">
        <f>State_Account_all!AC114</f>
        <v>0</v>
      </c>
      <c r="E114" s="710">
        <f>State_Account_all!AD114</f>
        <v>0</v>
      </c>
      <c r="F114" s="710">
        <f>State_Account_all!AE114</f>
        <v>0</v>
      </c>
      <c r="G114" s="710">
        <f>State_Account_all!AF114</f>
        <v>0</v>
      </c>
      <c r="H114" s="710">
        <f>State_Account_all!AG114</f>
        <v>0</v>
      </c>
      <c r="I114" s="710">
        <f>State_Account_all!AH114</f>
        <v>0</v>
      </c>
      <c r="J114" s="710">
        <f>State_Account_all!AI114</f>
        <v>0</v>
      </c>
      <c r="K114" s="710">
        <f>State_Account_all!AJ114</f>
        <v>0</v>
      </c>
      <c r="L114" s="711">
        <f>State_Account_all!BM114</f>
        <v>0</v>
      </c>
      <c r="N114" s="709"/>
      <c r="O114" s="697"/>
      <c r="P114" s="737"/>
      <c r="Q114" s="738"/>
      <c r="R114" s="739"/>
      <c r="S114" s="697"/>
      <c r="T114" s="697"/>
      <c r="U114" s="697"/>
      <c r="V114" s="697"/>
      <c r="W114" s="697"/>
      <c r="X114" s="697"/>
      <c r="Y114" s="697"/>
      <c r="Z114" s="697"/>
      <c r="AA114" s="697"/>
      <c r="AB114" s="697"/>
      <c r="AC114" s="697"/>
      <c r="AD114" s="697"/>
      <c r="AE114" s="697"/>
      <c r="AF114" s="697"/>
      <c r="AG114" s="697"/>
      <c r="AH114" s="697"/>
      <c r="AI114" s="697"/>
      <c r="AJ114" s="697"/>
      <c r="AK114" s="697"/>
      <c r="AL114" s="697"/>
      <c r="AM114" s="697"/>
      <c r="AN114" s="697"/>
      <c r="AO114" s="697"/>
      <c r="AP114" s="697"/>
      <c r="AQ114" s="697"/>
      <c r="AR114" s="697"/>
      <c r="AS114" s="697"/>
      <c r="AT114" s="697"/>
      <c r="AU114" s="697"/>
      <c r="AV114" s="697"/>
      <c r="AW114" s="697"/>
      <c r="AX114" s="697"/>
      <c r="AY114" s="697"/>
      <c r="AZ114" s="697"/>
      <c r="BA114" s="697"/>
      <c r="BB114" s="697"/>
      <c r="BC114" s="697"/>
      <c r="BD114" s="697"/>
      <c r="BE114" s="697"/>
      <c r="BF114" s="697"/>
      <c r="BG114" s="697"/>
      <c r="BH114" s="697"/>
      <c r="BI114" s="697"/>
      <c r="BJ114" s="697"/>
      <c r="BK114" s="697"/>
      <c r="BL114" s="697"/>
      <c r="BM114" s="697"/>
      <c r="BN114" s="697"/>
      <c r="BO114" s="697"/>
      <c r="BP114" s="697"/>
      <c r="BQ114" s="697"/>
      <c r="BR114" s="697"/>
      <c r="BS114" s="696"/>
      <c r="BT114" s="696"/>
      <c r="BU114" s="696"/>
      <c r="BV114" s="696"/>
      <c r="BW114" s="696"/>
      <c r="BX114" s="696"/>
      <c r="BY114" s="696"/>
      <c r="BZ114" s="696"/>
      <c r="CA114" s="696"/>
      <c r="CB114" s="696"/>
      <c r="CC114" s="696"/>
      <c r="CD114" s="696"/>
      <c r="CE114" s="696"/>
      <c r="CF114" s="696"/>
      <c r="CG114" s="696"/>
      <c r="CH114" s="696"/>
      <c r="CI114" s="696"/>
      <c r="CJ114" s="696"/>
      <c r="CK114" s="696"/>
      <c r="CL114" s="696"/>
      <c r="CM114" s="696"/>
      <c r="CN114" s="696"/>
      <c r="CO114" s="696"/>
      <c r="CP114" s="696"/>
      <c r="CQ114" s="696"/>
      <c r="CR114" s="696"/>
      <c r="CS114" s="696"/>
      <c r="CT114" s="696"/>
      <c r="CU114" s="696"/>
      <c r="CV114" s="696"/>
      <c r="CW114" s="696"/>
      <c r="CX114" s="696"/>
      <c r="CY114" s="696"/>
      <c r="CZ114" s="696"/>
      <c r="DA114" s="696"/>
      <c r="DB114" s="696"/>
      <c r="DC114" s="696"/>
      <c r="DD114" s="696"/>
      <c r="DE114" s="696"/>
      <c r="DF114" s="696"/>
      <c r="DG114" s="696"/>
      <c r="DH114" s="696"/>
      <c r="DI114" s="696"/>
      <c r="DJ114" s="696"/>
      <c r="DK114" s="696"/>
      <c r="DL114" s="696"/>
      <c r="DM114" s="696"/>
      <c r="DN114" s="696"/>
      <c r="DO114" s="696"/>
      <c r="DP114" s="696"/>
      <c r="DQ114" s="696"/>
      <c r="DR114" s="696"/>
      <c r="DS114" s="696"/>
      <c r="DT114" s="696"/>
      <c r="DU114" s="696"/>
      <c r="DV114" s="696"/>
    </row>
    <row r="115" spans="1:126" s="669" customFormat="1" ht="44.25" customHeight="1">
      <c r="A115" s="679" t="str">
        <f>State_Account_all!A115</f>
        <v>8. Deposition/accumulation of chemicals/toxic substances</v>
      </c>
      <c r="B115" s="766">
        <f>State_Account_all!B115</f>
        <v>0</v>
      </c>
      <c r="C115" s="680">
        <f>State_Account_all!AB115</f>
        <v>0</v>
      </c>
      <c r="D115" s="666">
        <f>State_Account_all!AC115</f>
        <v>0</v>
      </c>
      <c r="E115" s="681">
        <f>State_Account_all!AD115</f>
        <v>0</v>
      </c>
      <c r="F115" s="666">
        <f>State_Account_all!AE115</f>
        <v>0</v>
      </c>
      <c r="G115" s="666">
        <f>State_Account_all!AF115</f>
        <v>0</v>
      </c>
      <c r="H115" s="682">
        <f>State_Account_all!AG115</f>
        <v>0</v>
      </c>
      <c r="I115" s="681">
        <f>State_Account_all!AH115</f>
        <v>0</v>
      </c>
      <c r="J115" s="666">
        <f>State_Account_all!AI115</f>
        <v>0</v>
      </c>
      <c r="K115" s="666">
        <f>State_Account_all!AJ115</f>
        <v>0</v>
      </c>
      <c r="L115" s="666">
        <f>State_Account_all!BM115</f>
        <v>0</v>
      </c>
      <c r="N115" s="666"/>
      <c r="O115" s="680"/>
      <c r="P115" s="671"/>
      <c r="Q115" s="671"/>
      <c r="R115" s="683"/>
      <c r="S115" s="672"/>
      <c r="T115" s="680"/>
      <c r="U115" s="672"/>
      <c r="V115" s="672"/>
      <c r="W115" s="672"/>
      <c r="X115" s="680"/>
      <c r="Y115" s="672"/>
      <c r="Z115" s="680"/>
      <c r="AA115" s="672"/>
      <c r="AB115" s="680"/>
      <c r="AC115" s="672"/>
      <c r="AD115" s="672"/>
      <c r="AE115" s="672"/>
      <c r="AF115" s="672"/>
      <c r="AG115" s="672"/>
      <c r="AH115" s="672"/>
      <c r="AI115" s="672"/>
      <c r="AJ115" s="672"/>
      <c r="AK115" s="680"/>
      <c r="AL115" s="672"/>
      <c r="AM115" s="672"/>
      <c r="AN115" s="672"/>
      <c r="AO115" s="672"/>
      <c r="AP115" s="672"/>
      <c r="AQ115" s="672"/>
      <c r="AR115" s="680"/>
      <c r="AS115" s="672"/>
      <c r="AT115" s="672"/>
      <c r="AU115" s="672"/>
      <c r="AV115" s="680"/>
      <c r="AW115" s="672"/>
      <c r="AX115" s="680"/>
      <c r="AY115" s="672"/>
      <c r="AZ115" s="672"/>
      <c r="BA115" s="680"/>
      <c r="BB115" s="672"/>
      <c r="BC115" s="672"/>
      <c r="BD115" s="672"/>
      <c r="BE115" s="672"/>
      <c r="BF115" s="684"/>
      <c r="BG115" s="672"/>
      <c r="BH115" s="672"/>
      <c r="BI115" s="672"/>
      <c r="BJ115" s="672"/>
      <c r="BK115" s="672"/>
      <c r="BL115" s="672"/>
      <c r="BM115" s="678"/>
      <c r="BN115" s="678"/>
      <c r="BO115" s="678"/>
      <c r="BP115" s="678"/>
      <c r="BQ115" s="678"/>
      <c r="BR115" s="678"/>
      <c r="BS115" s="678"/>
      <c r="BT115" s="678"/>
      <c r="BU115" s="678"/>
      <c r="BV115" s="678"/>
      <c r="BW115" s="678"/>
      <c r="BX115" s="678"/>
      <c r="BY115" s="678"/>
      <c r="BZ115" s="678"/>
      <c r="CA115" s="678"/>
      <c r="CB115" s="678"/>
      <c r="CC115" s="678"/>
      <c r="CD115" s="678"/>
      <c r="CE115" s="678"/>
      <c r="CF115" s="678"/>
      <c r="CG115" s="678"/>
      <c r="CH115" s="678"/>
      <c r="CI115" s="678"/>
      <c r="CJ115" s="678"/>
      <c r="CK115" s="678"/>
      <c r="CL115" s="678"/>
      <c r="CM115" s="678"/>
      <c r="CN115" s="678"/>
      <c r="CO115" s="678"/>
      <c r="CP115" s="678"/>
      <c r="CQ115" s="678"/>
      <c r="CR115" s="678"/>
      <c r="CS115" s="678"/>
      <c r="CT115" s="678"/>
      <c r="CU115" s="678"/>
      <c r="CV115" s="678"/>
      <c r="CW115" s="678"/>
      <c r="CX115" s="678"/>
      <c r="CY115" s="678"/>
      <c r="CZ115" s="678"/>
      <c r="DA115" s="678"/>
      <c r="DB115" s="678"/>
      <c r="DC115" s="678"/>
      <c r="DD115" s="678"/>
      <c r="DE115" s="678"/>
      <c r="DF115" s="678"/>
      <c r="DG115" s="678"/>
      <c r="DH115" s="678"/>
      <c r="DI115" s="678"/>
      <c r="DJ115" s="678"/>
      <c r="DK115" s="678"/>
      <c r="DL115" s="678"/>
      <c r="DM115" s="678"/>
      <c r="DN115" s="678"/>
      <c r="DO115" s="678"/>
      <c r="DP115" s="678"/>
      <c r="DQ115" s="678"/>
      <c r="DR115" s="678"/>
      <c r="DS115" s="678"/>
      <c r="DT115" s="678"/>
      <c r="DU115" s="678"/>
      <c r="DV115" s="678"/>
    </row>
    <row r="116" spans="1:126" s="692" customFormat="1" ht="46.5">
      <c r="A116" s="740" t="str">
        <f>State_Account_all!A116</f>
        <v>Areas with accumulation of chemical/toxic substance 1990</v>
      </c>
      <c r="B116" s="767" t="str">
        <f>State_Account_all!B116</f>
        <v>ha weighted by coefficient</v>
      </c>
      <c r="C116" s="686"/>
      <c r="D116" s="687">
        <f>State_Account_all!AB116</f>
        <v>0</v>
      </c>
      <c r="E116" s="688">
        <f>State_Account_all!AC116</f>
        <v>0</v>
      </c>
      <c r="F116" s="689">
        <f>State_Account_all!AD116</f>
        <v>0</v>
      </c>
      <c r="G116" s="689">
        <f>State_Account_all!AE116</f>
        <v>0</v>
      </c>
      <c r="H116" s="690">
        <f>State_Account_all!AF116</f>
        <v>0</v>
      </c>
      <c r="I116" s="688">
        <f>State_Account_all!AG116</f>
        <v>0</v>
      </c>
      <c r="J116" s="689">
        <f>State_Account_all!AH116</f>
        <v>0</v>
      </c>
      <c r="K116" s="689">
        <f>State_Account_all!AI116</f>
        <v>0</v>
      </c>
      <c r="L116" s="691">
        <f>State_Account_all!AJ116</f>
        <v>0</v>
      </c>
      <c r="N116" s="687"/>
      <c r="O116" s="686">
        <f>State_Account_all!BM116</f>
        <v>0</v>
      </c>
      <c r="P116" s="756" t="s">
        <v>453</v>
      </c>
      <c r="Q116" s="757"/>
      <c r="R116" s="758"/>
      <c r="S116" s="696"/>
      <c r="T116" s="686"/>
      <c r="U116" s="696"/>
      <c r="V116" s="696"/>
      <c r="W116" s="696"/>
      <c r="X116" s="686"/>
      <c r="Y116" s="696"/>
      <c r="Z116" s="686"/>
      <c r="AA116" s="696"/>
      <c r="AB116" s="686"/>
      <c r="AC116" s="696"/>
      <c r="AD116" s="696"/>
      <c r="AE116" s="696"/>
      <c r="AF116" s="696"/>
      <c r="AG116" s="696"/>
      <c r="AH116" s="696"/>
      <c r="AI116" s="696"/>
      <c r="AJ116" s="696"/>
      <c r="AK116" s="686"/>
      <c r="AL116" s="696"/>
      <c r="AM116" s="696"/>
      <c r="AN116" s="696"/>
      <c r="AO116" s="696"/>
      <c r="AP116" s="696"/>
      <c r="AQ116" s="696"/>
      <c r="AR116" s="686"/>
      <c r="AS116" s="696"/>
      <c r="AT116" s="696"/>
      <c r="AU116" s="696"/>
      <c r="AV116" s="686"/>
      <c r="AW116" s="696"/>
      <c r="AX116" s="686"/>
      <c r="AY116" s="696"/>
      <c r="AZ116" s="696"/>
      <c r="BA116" s="686"/>
      <c r="BB116" s="696"/>
      <c r="BC116" s="696"/>
      <c r="BD116" s="696"/>
      <c r="BE116" s="696"/>
      <c r="BF116" s="697"/>
      <c r="BG116" s="696"/>
      <c r="BH116" s="696"/>
      <c r="BI116" s="696"/>
      <c r="BJ116" s="696"/>
      <c r="BK116" s="696"/>
      <c r="BL116" s="696"/>
      <c r="BM116" s="696"/>
      <c r="BN116" s="696"/>
      <c r="BO116" s="696"/>
      <c r="BP116" s="696"/>
      <c r="BQ116" s="696"/>
      <c r="BR116" s="696"/>
      <c r="BS116" s="696"/>
      <c r="BT116" s="696"/>
      <c r="BU116" s="696"/>
      <c r="BV116" s="696"/>
      <c r="BW116" s="696"/>
      <c r="BX116" s="696"/>
      <c r="BY116" s="696"/>
      <c r="BZ116" s="696"/>
      <c r="CA116" s="696"/>
      <c r="CB116" s="696"/>
      <c r="CC116" s="696"/>
      <c r="CD116" s="696"/>
      <c r="CE116" s="696"/>
      <c r="CF116" s="696"/>
      <c r="CG116" s="696"/>
      <c r="CH116" s="696"/>
      <c r="CI116" s="696"/>
      <c r="CJ116" s="696"/>
      <c r="CK116" s="696"/>
      <c r="CL116" s="696"/>
      <c r="CM116" s="696"/>
      <c r="CN116" s="696"/>
      <c r="CO116" s="696"/>
      <c r="CP116" s="696"/>
      <c r="CQ116" s="696"/>
      <c r="CR116" s="696"/>
      <c r="CS116" s="696"/>
      <c r="CT116" s="696"/>
      <c r="CU116" s="696"/>
      <c r="CV116" s="696"/>
      <c r="CW116" s="696"/>
      <c r="CX116" s="696"/>
      <c r="CY116" s="696"/>
      <c r="CZ116" s="696"/>
      <c r="DA116" s="696"/>
      <c r="DB116" s="696"/>
      <c r="DC116" s="696"/>
      <c r="DD116" s="696"/>
      <c r="DE116" s="696"/>
      <c r="DF116" s="696"/>
      <c r="DG116" s="696"/>
      <c r="DH116" s="696"/>
      <c r="DI116" s="696"/>
      <c r="DJ116" s="696"/>
      <c r="DK116" s="696"/>
      <c r="DL116" s="696"/>
      <c r="DM116" s="696"/>
      <c r="DN116" s="696"/>
      <c r="DO116" s="696"/>
      <c r="DP116" s="696"/>
      <c r="DQ116" s="696"/>
      <c r="DR116" s="696"/>
      <c r="DS116" s="696"/>
      <c r="DT116" s="696"/>
      <c r="DU116" s="696"/>
      <c r="DV116" s="696"/>
    </row>
    <row r="117" spans="1:58" s="696" customFormat="1" ht="15.75" customHeight="1">
      <c r="A117" s="741" t="str">
        <f>State_Account_all!A117</f>
        <v>Accumulation of toxic substances</v>
      </c>
      <c r="B117" s="769" t="str">
        <f>State_Account_all!B117</f>
        <v>a</v>
      </c>
      <c r="C117" s="742"/>
      <c r="D117" s="743">
        <f>State_Account_all!AB117</f>
        <v>0</v>
      </c>
      <c r="E117" s="686">
        <f>State_Account_all!AC117</f>
        <v>0</v>
      </c>
      <c r="F117" s="696">
        <f>State_Account_all!AD117</f>
        <v>0</v>
      </c>
      <c r="G117" s="696">
        <f>State_Account_all!AE117</f>
        <v>0</v>
      </c>
      <c r="H117" s="697">
        <f>State_Account_all!AF117</f>
        <v>0</v>
      </c>
      <c r="I117" s="686">
        <f>State_Account_all!AG117</f>
        <v>0</v>
      </c>
      <c r="J117" s="696">
        <f>State_Account_all!AH117</f>
        <v>0</v>
      </c>
      <c r="K117" s="696">
        <f>State_Account_all!AI117</f>
        <v>0</v>
      </c>
      <c r="L117" s="744">
        <f>State_Account_all!AJ117</f>
        <v>0</v>
      </c>
      <c r="N117" s="699"/>
      <c r="O117" s="686">
        <f>State_Account_all!BM117</f>
        <v>0</v>
      </c>
      <c r="P117" s="759"/>
      <c r="Q117" s="760"/>
      <c r="R117" s="761"/>
      <c r="T117" s="686"/>
      <c r="X117" s="686"/>
      <c r="Z117" s="686"/>
      <c r="AB117" s="686"/>
      <c r="AF117" s="697"/>
      <c r="AG117" s="697"/>
      <c r="AK117" s="686"/>
      <c r="AR117" s="686"/>
      <c r="AV117" s="686"/>
      <c r="AX117" s="686"/>
      <c r="BA117" s="686"/>
      <c r="BF117" s="697"/>
    </row>
    <row r="118" spans="1:58" s="696" customFormat="1" ht="15.75" customHeight="1">
      <c r="A118" s="741">
        <f>State_Account_all!A118</f>
        <v>0</v>
      </c>
      <c r="B118" s="769" t="str">
        <f>State_Account_all!B118</f>
        <v>b</v>
      </c>
      <c r="C118" s="686"/>
      <c r="D118" s="699">
        <f>State_Account_all!AB118</f>
        <v>0</v>
      </c>
      <c r="E118" s="686">
        <f>State_Account_all!AC118</f>
        <v>0</v>
      </c>
      <c r="F118" s="696">
        <f>State_Account_all!AD118</f>
        <v>0</v>
      </c>
      <c r="G118" s="696">
        <f>State_Account_all!AE118</f>
        <v>0</v>
      </c>
      <c r="H118" s="697">
        <f>State_Account_all!AF118</f>
        <v>0</v>
      </c>
      <c r="I118" s="686">
        <f>State_Account_all!AG118</f>
        <v>0</v>
      </c>
      <c r="J118" s="696">
        <f>State_Account_all!AH118</f>
        <v>0</v>
      </c>
      <c r="K118" s="696">
        <f>State_Account_all!AI118</f>
        <v>0</v>
      </c>
      <c r="L118" s="700">
        <f>State_Account_all!AJ118</f>
        <v>0</v>
      </c>
      <c r="N118" s="699"/>
      <c r="O118" s="686">
        <f>State_Account_all!BM118</f>
        <v>0</v>
      </c>
      <c r="P118" s="759"/>
      <c r="Q118" s="760"/>
      <c r="R118" s="761"/>
      <c r="T118" s="686"/>
      <c r="X118" s="686"/>
      <c r="Z118" s="686"/>
      <c r="AB118" s="686"/>
      <c r="AK118" s="686"/>
      <c r="AR118" s="686"/>
      <c r="AV118" s="686"/>
      <c r="AX118" s="686"/>
      <c r="BA118" s="686"/>
      <c r="BF118" s="697"/>
    </row>
    <row r="119" spans="1:58" s="696" customFormat="1" ht="15.75" customHeight="1">
      <c r="A119" s="741">
        <f>State_Account_all!A119</f>
        <v>0</v>
      </c>
      <c r="B119" s="769" t="str">
        <f>State_Account_all!B119</f>
        <v>c</v>
      </c>
      <c r="C119" s="686">
        <f>State_Account_all!AB119</f>
        <v>0</v>
      </c>
      <c r="D119" s="699">
        <f>State_Account_all!AC119</f>
        <v>0</v>
      </c>
      <c r="E119" s="686">
        <f>State_Account_all!AD119</f>
        <v>0</v>
      </c>
      <c r="F119" s="696">
        <f>State_Account_all!AE119</f>
        <v>0</v>
      </c>
      <c r="G119" s="696">
        <f>State_Account_all!AF119</f>
        <v>0</v>
      </c>
      <c r="H119" s="697">
        <f>State_Account_all!AG119</f>
        <v>0</v>
      </c>
      <c r="I119" s="686">
        <f>State_Account_all!AH119</f>
        <v>0</v>
      </c>
      <c r="J119" s="696">
        <f>State_Account_all!AI119</f>
        <v>0</v>
      </c>
      <c r="K119" s="696">
        <f>State_Account_all!AJ119</f>
        <v>0</v>
      </c>
      <c r="L119" s="700">
        <f>State_Account_all!BM119</f>
        <v>0</v>
      </c>
      <c r="N119" s="699"/>
      <c r="O119" s="686"/>
      <c r="P119" s="759"/>
      <c r="Q119" s="760"/>
      <c r="R119" s="761"/>
      <c r="T119" s="686"/>
      <c r="X119" s="686"/>
      <c r="Z119" s="686"/>
      <c r="AB119" s="686"/>
      <c r="AK119" s="686"/>
      <c r="AR119" s="686"/>
      <c r="AV119" s="686"/>
      <c r="AX119" s="686"/>
      <c r="BA119" s="686"/>
      <c r="BF119" s="697"/>
    </row>
    <row r="120" spans="1:126" s="692" customFormat="1" ht="46.5">
      <c r="A120" s="740" t="str">
        <f>State_Account_all!A120</f>
        <v>Areas with accumulation of chemical/toxic substance 2000</v>
      </c>
      <c r="B120" s="767" t="str">
        <f>State_Account_all!B120</f>
        <v>ha weighted by coefficient</v>
      </c>
      <c r="C120" s="686">
        <f>State_Account_all!AB120</f>
        <v>0</v>
      </c>
      <c r="D120" s="687">
        <f>State_Account_all!AC120</f>
        <v>0</v>
      </c>
      <c r="E120" s="688">
        <f>State_Account_all!AD120</f>
        <v>0</v>
      </c>
      <c r="F120" s="689">
        <f>State_Account_all!AE120</f>
        <v>0</v>
      </c>
      <c r="G120" s="689">
        <f>State_Account_all!AF120</f>
        <v>0</v>
      </c>
      <c r="H120" s="690">
        <f>State_Account_all!AG120</f>
        <v>0</v>
      </c>
      <c r="I120" s="688">
        <f>State_Account_all!AH120</f>
        <v>0</v>
      </c>
      <c r="J120" s="689">
        <f>State_Account_all!AI120</f>
        <v>0</v>
      </c>
      <c r="K120" s="689">
        <f>State_Account_all!AJ120</f>
        <v>0</v>
      </c>
      <c r="L120" s="691">
        <f>State_Account_all!BM120</f>
        <v>0</v>
      </c>
      <c r="N120" s="687"/>
      <c r="O120" s="686"/>
      <c r="P120" s="759"/>
      <c r="Q120" s="760"/>
      <c r="R120" s="761"/>
      <c r="S120" s="696"/>
      <c r="T120" s="686"/>
      <c r="U120" s="696"/>
      <c r="V120" s="696"/>
      <c r="W120" s="696"/>
      <c r="X120" s="686"/>
      <c r="Y120" s="696"/>
      <c r="Z120" s="686"/>
      <c r="AA120" s="696"/>
      <c r="AB120" s="686"/>
      <c r="AC120" s="696"/>
      <c r="AD120" s="696"/>
      <c r="AE120" s="696"/>
      <c r="AF120" s="696"/>
      <c r="AG120" s="696"/>
      <c r="AH120" s="696"/>
      <c r="AI120" s="696"/>
      <c r="AJ120" s="696"/>
      <c r="AK120" s="686"/>
      <c r="AL120" s="696"/>
      <c r="AM120" s="696"/>
      <c r="AN120" s="696"/>
      <c r="AO120" s="696"/>
      <c r="AP120" s="696"/>
      <c r="AQ120" s="696"/>
      <c r="AR120" s="686"/>
      <c r="AS120" s="696"/>
      <c r="AT120" s="696"/>
      <c r="AU120" s="696"/>
      <c r="AV120" s="686"/>
      <c r="AW120" s="696"/>
      <c r="AX120" s="686"/>
      <c r="AY120" s="696"/>
      <c r="AZ120" s="696"/>
      <c r="BA120" s="686"/>
      <c r="BB120" s="696"/>
      <c r="BC120" s="696"/>
      <c r="BD120" s="696"/>
      <c r="BE120" s="696"/>
      <c r="BF120" s="697"/>
      <c r="BG120" s="696"/>
      <c r="BH120" s="696"/>
      <c r="BI120" s="696"/>
      <c r="BJ120" s="696"/>
      <c r="BK120" s="696"/>
      <c r="BL120" s="696"/>
      <c r="BM120" s="696"/>
      <c r="BN120" s="696"/>
      <c r="BO120" s="696"/>
      <c r="BP120" s="696"/>
      <c r="BQ120" s="696"/>
      <c r="BR120" s="696"/>
      <c r="BS120" s="696"/>
      <c r="BT120" s="696"/>
      <c r="BU120" s="696"/>
      <c r="BV120" s="696"/>
      <c r="BW120" s="696"/>
      <c r="BX120" s="696"/>
      <c r="BY120" s="696"/>
      <c r="BZ120" s="696"/>
      <c r="CA120" s="696"/>
      <c r="CB120" s="696"/>
      <c r="CC120" s="696"/>
      <c r="CD120" s="696"/>
      <c r="CE120" s="696"/>
      <c r="CF120" s="696"/>
      <c r="CG120" s="696"/>
      <c r="CH120" s="696"/>
      <c r="CI120" s="696"/>
      <c r="CJ120" s="696"/>
      <c r="CK120" s="696"/>
      <c r="CL120" s="696"/>
      <c r="CM120" s="696"/>
      <c r="CN120" s="696"/>
      <c r="CO120" s="696"/>
      <c r="CP120" s="696"/>
      <c r="CQ120" s="696"/>
      <c r="CR120" s="696"/>
      <c r="CS120" s="696"/>
      <c r="CT120" s="696"/>
      <c r="CU120" s="696"/>
      <c r="CV120" s="696"/>
      <c r="CW120" s="696"/>
      <c r="CX120" s="696"/>
      <c r="CY120" s="696"/>
      <c r="CZ120" s="696"/>
      <c r="DA120" s="696"/>
      <c r="DB120" s="696"/>
      <c r="DC120" s="696"/>
      <c r="DD120" s="696"/>
      <c r="DE120" s="696"/>
      <c r="DF120" s="696"/>
      <c r="DG120" s="696"/>
      <c r="DH120" s="696"/>
      <c r="DI120" s="696"/>
      <c r="DJ120" s="696"/>
      <c r="DK120" s="696"/>
      <c r="DL120" s="696"/>
      <c r="DM120" s="696"/>
      <c r="DN120" s="696"/>
      <c r="DO120" s="696"/>
      <c r="DP120" s="696"/>
      <c r="DQ120" s="696"/>
      <c r="DR120" s="696"/>
      <c r="DS120" s="696"/>
      <c r="DT120" s="696"/>
      <c r="DU120" s="696"/>
      <c r="DV120" s="696"/>
    </row>
    <row r="121" spans="1:58" s="696" customFormat="1" ht="15.75" customHeight="1">
      <c r="A121" s="741" t="str">
        <f>State_Account_all!A121</f>
        <v>Accumulation of toxic substances</v>
      </c>
      <c r="B121" s="769" t="str">
        <f>State_Account_all!B121</f>
        <v>a</v>
      </c>
      <c r="C121" s="742">
        <f>State_Account_all!AB121</f>
        <v>0</v>
      </c>
      <c r="D121" s="743">
        <f>State_Account_all!AC121</f>
        <v>0</v>
      </c>
      <c r="E121" s="686">
        <f>State_Account_all!AD121</f>
        <v>0</v>
      </c>
      <c r="F121" s="696">
        <f>State_Account_all!AE121</f>
        <v>0</v>
      </c>
      <c r="G121" s="696">
        <f>State_Account_all!AF121</f>
        <v>0</v>
      </c>
      <c r="H121" s="697">
        <f>State_Account_all!AG121</f>
        <v>0</v>
      </c>
      <c r="I121" s="686">
        <f>State_Account_all!AH121</f>
        <v>0</v>
      </c>
      <c r="J121" s="696">
        <f>State_Account_all!AI121</f>
        <v>0</v>
      </c>
      <c r="K121" s="696">
        <f>State_Account_all!AJ121</f>
        <v>0</v>
      </c>
      <c r="L121" s="744">
        <f>State_Account_all!BM121</f>
        <v>0</v>
      </c>
      <c r="N121" s="699"/>
      <c r="O121" s="686"/>
      <c r="P121" s="759"/>
      <c r="Q121" s="760"/>
      <c r="R121" s="761"/>
      <c r="T121" s="686"/>
      <c r="X121" s="686"/>
      <c r="Z121" s="686"/>
      <c r="AB121" s="686"/>
      <c r="AF121" s="697"/>
      <c r="AG121" s="697"/>
      <c r="AK121" s="686"/>
      <c r="AR121" s="686"/>
      <c r="AV121" s="686"/>
      <c r="AX121" s="686"/>
      <c r="BA121" s="686"/>
      <c r="BF121" s="697"/>
    </row>
    <row r="122" spans="1:58" s="696" customFormat="1" ht="15.75" customHeight="1">
      <c r="A122" s="741">
        <f>State_Account_all!A122</f>
        <v>0</v>
      </c>
      <c r="B122" s="769" t="str">
        <f>State_Account_all!B122</f>
        <v>b</v>
      </c>
      <c r="C122" s="686">
        <f>State_Account_all!AB122</f>
        <v>0</v>
      </c>
      <c r="D122" s="699">
        <f>State_Account_all!AC122</f>
        <v>0</v>
      </c>
      <c r="E122" s="686">
        <f>State_Account_all!AD122</f>
        <v>0</v>
      </c>
      <c r="F122" s="696">
        <f>State_Account_all!AE122</f>
        <v>0</v>
      </c>
      <c r="G122" s="696">
        <f>State_Account_all!AF122</f>
        <v>0</v>
      </c>
      <c r="H122" s="697">
        <f>State_Account_all!AG122</f>
        <v>0</v>
      </c>
      <c r="I122" s="686">
        <f>State_Account_all!AH122</f>
        <v>0</v>
      </c>
      <c r="J122" s="696">
        <f>State_Account_all!AI122</f>
        <v>0</v>
      </c>
      <c r="K122" s="696">
        <f>State_Account_all!AJ122</f>
        <v>0</v>
      </c>
      <c r="L122" s="700">
        <f>State_Account_all!BM122</f>
        <v>0</v>
      </c>
      <c r="N122" s="699"/>
      <c r="O122" s="686"/>
      <c r="P122" s="759"/>
      <c r="Q122" s="760"/>
      <c r="R122" s="761"/>
      <c r="T122" s="686"/>
      <c r="X122" s="686"/>
      <c r="Z122" s="686"/>
      <c r="AB122" s="686"/>
      <c r="AK122" s="686"/>
      <c r="AR122" s="686"/>
      <c r="AV122" s="686"/>
      <c r="AX122" s="686"/>
      <c r="BA122" s="686"/>
      <c r="BF122" s="697"/>
    </row>
    <row r="123" spans="1:58" s="696" customFormat="1" ht="15.75" customHeight="1">
      <c r="A123" s="741">
        <f>State_Account_all!A123</f>
        <v>0</v>
      </c>
      <c r="B123" s="769" t="str">
        <f>State_Account_all!B123</f>
        <v>c</v>
      </c>
      <c r="C123" s="686">
        <f>State_Account_all!AB123</f>
        <v>0</v>
      </c>
      <c r="D123" s="699">
        <f>State_Account_all!AC123</f>
        <v>0</v>
      </c>
      <c r="E123" s="686">
        <f>State_Account_all!AD123</f>
        <v>0</v>
      </c>
      <c r="F123" s="696">
        <f>State_Account_all!AE123</f>
        <v>0</v>
      </c>
      <c r="G123" s="696">
        <f>State_Account_all!AF123</f>
        <v>0</v>
      </c>
      <c r="H123" s="697">
        <f>State_Account_all!AG123</f>
        <v>0</v>
      </c>
      <c r="I123" s="686">
        <f>State_Account_all!AH123</f>
        <v>0</v>
      </c>
      <c r="J123" s="696">
        <f>State_Account_all!AI123</f>
        <v>0</v>
      </c>
      <c r="K123" s="696">
        <f>State_Account_all!AJ123</f>
        <v>0</v>
      </c>
      <c r="L123" s="700">
        <f>State_Account_all!BM123</f>
        <v>0</v>
      </c>
      <c r="N123" s="699"/>
      <c r="O123" s="686"/>
      <c r="P123" s="759"/>
      <c r="Q123" s="760"/>
      <c r="R123" s="761"/>
      <c r="T123" s="686"/>
      <c r="X123" s="686"/>
      <c r="Z123" s="686"/>
      <c r="AB123" s="686"/>
      <c r="AK123" s="686"/>
      <c r="AR123" s="686"/>
      <c r="AV123" s="686"/>
      <c r="AX123" s="686"/>
      <c r="BA123" s="686"/>
      <c r="BF123" s="697"/>
    </row>
    <row r="124" spans="1:126" s="692" customFormat="1" ht="46.5">
      <c r="A124" s="708" t="str">
        <f>State_Account_all!A124</f>
        <v>8.A Overall diagnosis of chemical distress </v>
      </c>
      <c r="B124" s="770" t="str">
        <f>State_Account_all!B124</f>
        <v>ha weighted by coefficient</v>
      </c>
      <c r="C124" s="697">
        <f>State_Account_all!AB124</f>
        <v>0</v>
      </c>
      <c r="D124" s="709">
        <f>State_Account_all!AC124</f>
        <v>0</v>
      </c>
      <c r="E124" s="710">
        <f>State_Account_all!AD124</f>
        <v>0</v>
      </c>
      <c r="F124" s="710">
        <f>State_Account_all!AE124</f>
        <v>0</v>
      </c>
      <c r="G124" s="710">
        <f>State_Account_all!AF124</f>
        <v>0</v>
      </c>
      <c r="H124" s="710">
        <f>State_Account_all!AG124</f>
        <v>0</v>
      </c>
      <c r="I124" s="710">
        <f>State_Account_all!AH124</f>
        <v>0</v>
      </c>
      <c r="J124" s="710">
        <f>State_Account_all!AI124</f>
        <v>0</v>
      </c>
      <c r="K124" s="710">
        <f>State_Account_all!AJ124</f>
        <v>0</v>
      </c>
      <c r="L124" s="711">
        <f>State_Account_all!BM124</f>
        <v>0</v>
      </c>
      <c r="N124" s="709"/>
      <c r="O124" s="697"/>
      <c r="P124" s="762"/>
      <c r="Q124" s="763"/>
      <c r="R124" s="764"/>
      <c r="S124" s="697"/>
      <c r="T124" s="697"/>
      <c r="U124" s="697"/>
      <c r="V124" s="697"/>
      <c r="W124" s="697"/>
      <c r="X124" s="697"/>
      <c r="Y124" s="697"/>
      <c r="Z124" s="697"/>
      <c r="AA124" s="697"/>
      <c r="AB124" s="697"/>
      <c r="AC124" s="697"/>
      <c r="AD124" s="697"/>
      <c r="AE124" s="697"/>
      <c r="AF124" s="697"/>
      <c r="AG124" s="697"/>
      <c r="AH124" s="697"/>
      <c r="AI124" s="697"/>
      <c r="AJ124" s="697"/>
      <c r="AK124" s="697"/>
      <c r="AL124" s="697"/>
      <c r="AM124" s="697"/>
      <c r="AN124" s="697"/>
      <c r="AO124" s="697"/>
      <c r="AP124" s="697"/>
      <c r="AQ124" s="697"/>
      <c r="AR124" s="697"/>
      <c r="AS124" s="697"/>
      <c r="AT124" s="697"/>
      <c r="AU124" s="697"/>
      <c r="AV124" s="697"/>
      <c r="AW124" s="697"/>
      <c r="AX124" s="697"/>
      <c r="AY124" s="697"/>
      <c r="AZ124" s="697"/>
      <c r="BA124" s="697"/>
      <c r="BB124" s="697"/>
      <c r="BC124" s="697"/>
      <c r="BD124" s="697"/>
      <c r="BE124" s="697"/>
      <c r="BF124" s="697"/>
      <c r="BG124" s="697"/>
      <c r="BH124" s="697"/>
      <c r="BI124" s="697"/>
      <c r="BJ124" s="697"/>
      <c r="BK124" s="697"/>
      <c r="BL124" s="697"/>
      <c r="BM124" s="697"/>
      <c r="BN124" s="697"/>
      <c r="BO124" s="697"/>
      <c r="BP124" s="697"/>
      <c r="BQ124" s="697"/>
      <c r="BR124" s="697"/>
      <c r="BS124" s="696"/>
      <c r="BT124" s="696"/>
      <c r="BU124" s="696"/>
      <c r="BV124" s="696"/>
      <c r="BW124" s="696"/>
      <c r="BX124" s="696"/>
      <c r="BY124" s="696"/>
      <c r="BZ124" s="696"/>
      <c r="CA124" s="696"/>
      <c r="CB124" s="696"/>
      <c r="CC124" s="696"/>
      <c r="CD124" s="696"/>
      <c r="CE124" s="696"/>
      <c r="CF124" s="696"/>
      <c r="CG124" s="696"/>
      <c r="CH124" s="696"/>
      <c r="CI124" s="696"/>
      <c r="CJ124" s="696"/>
      <c r="CK124" s="696"/>
      <c r="CL124" s="696"/>
      <c r="CM124" s="696"/>
      <c r="CN124" s="696"/>
      <c r="CO124" s="696"/>
      <c r="CP124" s="696"/>
      <c r="CQ124" s="696"/>
      <c r="CR124" s="696"/>
      <c r="CS124" s="696"/>
      <c r="CT124" s="696"/>
      <c r="CU124" s="696"/>
      <c r="CV124" s="696"/>
      <c r="CW124" s="696"/>
      <c r="CX124" s="696"/>
      <c r="CY124" s="696"/>
      <c r="CZ124" s="696"/>
      <c r="DA124" s="696"/>
      <c r="DB124" s="696"/>
      <c r="DC124" s="696"/>
      <c r="DD124" s="696"/>
      <c r="DE124" s="696"/>
      <c r="DF124" s="696"/>
      <c r="DG124" s="696"/>
      <c r="DH124" s="696"/>
      <c r="DI124" s="696"/>
      <c r="DJ124" s="696"/>
      <c r="DK124" s="696"/>
      <c r="DL124" s="696"/>
      <c r="DM124" s="696"/>
      <c r="DN124" s="696"/>
      <c r="DO124" s="696"/>
      <c r="DP124" s="696"/>
      <c r="DQ124" s="696"/>
      <c r="DR124" s="696"/>
      <c r="DS124" s="696"/>
      <c r="DT124" s="696"/>
      <c r="DU124" s="696"/>
      <c r="DV124" s="696"/>
    </row>
    <row r="125" spans="1:126" s="669" customFormat="1" ht="45" customHeight="1">
      <c r="A125" s="679" t="str">
        <f>State_Account_all!A125</f>
        <v>NUTRIENTS CYCLING</v>
      </c>
      <c r="B125" s="766">
        <f>State_Account_all!B125</f>
        <v>0</v>
      </c>
      <c r="C125" s="680">
        <f>State_Account_all!AB125</f>
        <v>0</v>
      </c>
      <c r="D125" s="666">
        <f>State_Account_all!AC125</f>
        <v>0</v>
      </c>
      <c r="E125" s="681">
        <f>State_Account_all!AD125</f>
        <v>0</v>
      </c>
      <c r="F125" s="666">
        <f>State_Account_all!AE125</f>
        <v>0</v>
      </c>
      <c r="G125" s="666">
        <f>State_Account_all!AF125</f>
        <v>0</v>
      </c>
      <c r="H125" s="682">
        <f>State_Account_all!AG125</f>
        <v>0</v>
      </c>
      <c r="I125" s="681">
        <f>State_Account_all!AH125</f>
        <v>0</v>
      </c>
      <c r="J125" s="666">
        <f>State_Account_all!AI125</f>
        <v>0</v>
      </c>
      <c r="K125" s="666">
        <f>State_Account_all!AJ125</f>
        <v>0</v>
      </c>
      <c r="L125" s="666">
        <f>State_Account_all!BM125</f>
        <v>0</v>
      </c>
      <c r="N125" s="666"/>
      <c r="O125" s="680"/>
      <c r="P125" s="671"/>
      <c r="Q125" s="671"/>
      <c r="R125" s="683"/>
      <c r="S125" s="672"/>
      <c r="T125" s="680"/>
      <c r="U125" s="672"/>
      <c r="V125" s="672"/>
      <c r="W125" s="672"/>
      <c r="X125" s="680"/>
      <c r="Y125" s="672"/>
      <c r="Z125" s="680"/>
      <c r="AA125" s="672"/>
      <c r="AB125" s="680"/>
      <c r="AC125" s="672"/>
      <c r="AD125" s="672"/>
      <c r="AE125" s="672"/>
      <c r="AF125" s="672"/>
      <c r="AG125" s="672"/>
      <c r="AH125" s="672"/>
      <c r="AI125" s="672"/>
      <c r="AJ125" s="672"/>
      <c r="AK125" s="680"/>
      <c r="AL125" s="672"/>
      <c r="AM125" s="672"/>
      <c r="AN125" s="672"/>
      <c r="AO125" s="672"/>
      <c r="AP125" s="672"/>
      <c r="AQ125" s="672"/>
      <c r="AR125" s="680"/>
      <c r="AS125" s="672"/>
      <c r="AT125" s="672"/>
      <c r="AU125" s="672"/>
      <c r="AV125" s="680"/>
      <c r="AW125" s="672"/>
      <c r="AX125" s="680"/>
      <c r="AY125" s="672"/>
      <c r="AZ125" s="672"/>
      <c r="BA125" s="680"/>
      <c r="BB125" s="672"/>
      <c r="BC125" s="672"/>
      <c r="BD125" s="672"/>
      <c r="BE125" s="672"/>
      <c r="BF125" s="684"/>
      <c r="BG125" s="672"/>
      <c r="BH125" s="672"/>
      <c r="BI125" s="672"/>
      <c r="BJ125" s="672"/>
      <c r="BK125" s="672"/>
      <c r="BL125" s="672"/>
      <c r="BM125" s="678"/>
      <c r="BN125" s="678"/>
      <c r="BO125" s="678"/>
      <c r="BP125" s="678"/>
      <c r="BQ125" s="678"/>
      <c r="BR125" s="678"/>
      <c r="BS125" s="678"/>
      <c r="BT125" s="678"/>
      <c r="BU125" s="678"/>
      <c r="BV125" s="678"/>
      <c r="BW125" s="678"/>
      <c r="BX125" s="678"/>
      <c r="BY125" s="678"/>
      <c r="BZ125" s="678"/>
      <c r="CA125" s="678"/>
      <c r="CB125" s="678"/>
      <c r="CC125" s="678"/>
      <c r="CD125" s="678"/>
      <c r="CE125" s="678"/>
      <c r="CF125" s="678"/>
      <c r="CG125" s="678"/>
      <c r="CH125" s="678"/>
      <c r="CI125" s="678"/>
      <c r="CJ125" s="678"/>
      <c r="CK125" s="678"/>
      <c r="CL125" s="678"/>
      <c r="CM125" s="678"/>
      <c r="CN125" s="678"/>
      <c r="CO125" s="678"/>
      <c r="CP125" s="678"/>
      <c r="CQ125" s="678"/>
      <c r="CR125" s="678"/>
      <c r="CS125" s="678"/>
      <c r="CT125" s="678"/>
      <c r="CU125" s="678"/>
      <c r="CV125" s="678"/>
      <c r="CW125" s="678"/>
      <c r="CX125" s="678"/>
      <c r="CY125" s="678"/>
      <c r="CZ125" s="678"/>
      <c r="DA125" s="678"/>
      <c r="DB125" s="678"/>
      <c r="DC125" s="678"/>
      <c r="DD125" s="678"/>
      <c r="DE125" s="678"/>
      <c r="DF125" s="678"/>
      <c r="DG125" s="678"/>
      <c r="DH125" s="678"/>
      <c r="DI125" s="678"/>
      <c r="DJ125" s="678"/>
      <c r="DK125" s="678"/>
      <c r="DL125" s="678"/>
      <c r="DM125" s="678"/>
      <c r="DN125" s="678"/>
      <c r="DO125" s="678"/>
      <c r="DP125" s="678"/>
      <c r="DQ125" s="678"/>
      <c r="DR125" s="678"/>
      <c r="DS125" s="678"/>
      <c r="DT125" s="678"/>
      <c r="DU125" s="678"/>
      <c r="DV125" s="678"/>
    </row>
    <row r="126" spans="1:126" s="669" customFormat="1" ht="39.75" customHeight="1">
      <c r="A126" s="679" t="str">
        <f>State_Account_all!A126</f>
        <v>9. Change in net primary/ ecosystem productivity</v>
      </c>
      <c r="B126" s="766">
        <f>State_Account_all!B126</f>
        <v>0</v>
      </c>
      <c r="C126" s="680">
        <f>State_Account_all!AB126</f>
        <v>0</v>
      </c>
      <c r="D126" s="666">
        <f>State_Account_all!AC126</f>
        <v>0</v>
      </c>
      <c r="E126" s="681">
        <f>State_Account_all!AD126</f>
        <v>0</v>
      </c>
      <c r="F126" s="666">
        <f>State_Account_all!AE126</f>
        <v>0</v>
      </c>
      <c r="G126" s="666">
        <f>State_Account_all!AF126</f>
        <v>0</v>
      </c>
      <c r="H126" s="682">
        <f>State_Account_all!AG126</f>
        <v>0</v>
      </c>
      <c r="I126" s="681">
        <f>State_Account_all!AH126</f>
        <v>0</v>
      </c>
      <c r="J126" s="666">
        <f>State_Account_all!AI126</f>
        <v>0</v>
      </c>
      <c r="K126" s="666">
        <f>State_Account_all!AJ126</f>
        <v>0</v>
      </c>
      <c r="L126" s="666">
        <f>State_Account_all!BM126</f>
        <v>0</v>
      </c>
      <c r="N126" s="666"/>
      <c r="O126" s="680"/>
      <c r="P126" s="671"/>
      <c r="Q126" s="671"/>
      <c r="R126" s="683"/>
      <c r="S126" s="672"/>
      <c r="T126" s="680"/>
      <c r="U126" s="672"/>
      <c r="V126" s="672"/>
      <c r="W126" s="672"/>
      <c r="X126" s="680"/>
      <c r="Y126" s="672"/>
      <c r="Z126" s="680"/>
      <c r="AA126" s="672"/>
      <c r="AB126" s="680"/>
      <c r="AC126" s="672"/>
      <c r="AD126" s="672"/>
      <c r="AE126" s="672"/>
      <c r="AF126" s="672"/>
      <c r="AG126" s="672"/>
      <c r="AH126" s="672"/>
      <c r="AI126" s="672"/>
      <c r="AJ126" s="672"/>
      <c r="AK126" s="680"/>
      <c r="AL126" s="672"/>
      <c r="AM126" s="672"/>
      <c r="AN126" s="672"/>
      <c r="AO126" s="672"/>
      <c r="AP126" s="672"/>
      <c r="AQ126" s="672"/>
      <c r="AR126" s="680"/>
      <c r="AS126" s="672"/>
      <c r="AT126" s="672"/>
      <c r="AU126" s="672"/>
      <c r="AV126" s="680"/>
      <c r="AW126" s="672"/>
      <c r="AX126" s="680"/>
      <c r="AY126" s="672"/>
      <c r="AZ126" s="672"/>
      <c r="BA126" s="680"/>
      <c r="BB126" s="672"/>
      <c r="BC126" s="672"/>
      <c r="BD126" s="672"/>
      <c r="BE126" s="672"/>
      <c r="BF126" s="684"/>
      <c r="BG126" s="672"/>
      <c r="BH126" s="672"/>
      <c r="BI126" s="672"/>
      <c r="BJ126" s="672"/>
      <c r="BK126" s="672"/>
      <c r="BL126" s="672"/>
      <c r="BM126" s="678"/>
      <c r="BN126" s="678"/>
      <c r="BO126" s="678"/>
      <c r="BP126" s="678"/>
      <c r="BQ126" s="678"/>
      <c r="BR126" s="678"/>
      <c r="BS126" s="678"/>
      <c r="BT126" s="678"/>
      <c r="BU126" s="678"/>
      <c r="BV126" s="678"/>
      <c r="BW126" s="678"/>
      <c r="BX126" s="678"/>
      <c r="BY126" s="678"/>
      <c r="BZ126" s="678"/>
      <c r="CA126" s="678"/>
      <c r="CB126" s="678"/>
      <c r="CC126" s="678"/>
      <c r="CD126" s="678"/>
      <c r="CE126" s="678"/>
      <c r="CF126" s="678"/>
      <c r="CG126" s="678"/>
      <c r="CH126" s="678"/>
      <c r="CI126" s="678"/>
      <c r="CJ126" s="678"/>
      <c r="CK126" s="678"/>
      <c r="CL126" s="678"/>
      <c r="CM126" s="678"/>
      <c r="CN126" s="678"/>
      <c r="CO126" s="678"/>
      <c r="CP126" s="678"/>
      <c r="CQ126" s="678"/>
      <c r="CR126" s="678"/>
      <c r="CS126" s="678"/>
      <c r="CT126" s="678"/>
      <c r="CU126" s="678"/>
      <c r="CV126" s="678"/>
      <c r="CW126" s="678"/>
      <c r="CX126" s="678"/>
      <c r="CY126" s="678"/>
      <c r="CZ126" s="678"/>
      <c r="DA126" s="678"/>
      <c r="DB126" s="678"/>
      <c r="DC126" s="678"/>
      <c r="DD126" s="678"/>
      <c r="DE126" s="678"/>
      <c r="DF126" s="678"/>
      <c r="DG126" s="678"/>
      <c r="DH126" s="678"/>
      <c r="DI126" s="678"/>
      <c r="DJ126" s="678"/>
      <c r="DK126" s="678"/>
      <c r="DL126" s="678"/>
      <c r="DM126" s="678"/>
      <c r="DN126" s="678"/>
      <c r="DO126" s="678"/>
      <c r="DP126" s="678"/>
      <c r="DQ126" s="678"/>
      <c r="DR126" s="678"/>
      <c r="DS126" s="678"/>
      <c r="DT126" s="678"/>
      <c r="DU126" s="678"/>
      <c r="DV126" s="678"/>
    </row>
    <row r="127" spans="1:126" s="692" customFormat="1" ht="46.5">
      <c r="A127" s="740" t="str">
        <f>State_Account_all!A127</f>
        <v>Increase in net primary/ ecosystem productivity</v>
      </c>
      <c r="B127" s="767" t="str">
        <f>State_Account_all!B127</f>
        <v>ha weighted by coefficient</v>
      </c>
      <c r="C127" s="686">
        <f>State_Account_all!AB127</f>
        <v>0</v>
      </c>
      <c r="D127" s="687">
        <f>State_Account_all!AC127</f>
        <v>0</v>
      </c>
      <c r="E127" s="688">
        <f>State_Account_all!AD127</f>
        <v>0</v>
      </c>
      <c r="F127" s="689">
        <f>State_Account_all!AE127</f>
        <v>0</v>
      </c>
      <c r="G127" s="689">
        <f>State_Account_all!AF127</f>
        <v>0</v>
      </c>
      <c r="H127" s="690">
        <f>State_Account_all!AG127</f>
        <v>0</v>
      </c>
      <c r="I127" s="688">
        <f>State_Account_all!AH127</f>
        <v>0</v>
      </c>
      <c r="J127" s="689">
        <f>State_Account_all!AI127</f>
        <v>0</v>
      </c>
      <c r="K127" s="689">
        <f>State_Account_all!AJ127</f>
        <v>0</v>
      </c>
      <c r="L127" s="691">
        <f>State_Account_all!BM127</f>
        <v>0</v>
      </c>
      <c r="N127" s="687"/>
      <c r="O127" s="686"/>
      <c r="P127" s="731" t="s">
        <v>447</v>
      </c>
      <c r="Q127" s="732"/>
      <c r="R127" s="733"/>
      <c r="S127" s="696"/>
      <c r="T127" s="686"/>
      <c r="U127" s="696"/>
      <c r="V127" s="696"/>
      <c r="W127" s="696"/>
      <c r="X127" s="686"/>
      <c r="Y127" s="696"/>
      <c r="Z127" s="686"/>
      <c r="AA127" s="696"/>
      <c r="AB127" s="686"/>
      <c r="AC127" s="696"/>
      <c r="AD127" s="696"/>
      <c r="AE127" s="696"/>
      <c r="AF127" s="696"/>
      <c r="AG127" s="696"/>
      <c r="AH127" s="696"/>
      <c r="AI127" s="696"/>
      <c r="AJ127" s="696"/>
      <c r="AK127" s="686"/>
      <c r="AL127" s="696"/>
      <c r="AM127" s="696"/>
      <c r="AN127" s="696"/>
      <c r="AO127" s="696"/>
      <c r="AP127" s="696"/>
      <c r="AQ127" s="696"/>
      <c r="AR127" s="686"/>
      <c r="AS127" s="696"/>
      <c r="AT127" s="696"/>
      <c r="AU127" s="696"/>
      <c r="AV127" s="686"/>
      <c r="AW127" s="696"/>
      <c r="AX127" s="686"/>
      <c r="AY127" s="696"/>
      <c r="AZ127" s="696"/>
      <c r="BA127" s="686"/>
      <c r="BB127" s="696"/>
      <c r="BC127" s="696"/>
      <c r="BD127" s="696"/>
      <c r="BE127" s="696"/>
      <c r="BF127" s="697"/>
      <c r="BG127" s="696"/>
      <c r="BH127" s="696"/>
      <c r="BI127" s="696"/>
      <c r="BJ127" s="696"/>
      <c r="BK127" s="696"/>
      <c r="BL127" s="696"/>
      <c r="BM127" s="696"/>
      <c r="BN127" s="696"/>
      <c r="BO127" s="696"/>
      <c r="BP127" s="696"/>
      <c r="BQ127" s="696"/>
      <c r="BR127" s="696"/>
      <c r="BS127" s="696"/>
      <c r="BT127" s="696"/>
      <c r="BU127" s="696"/>
      <c r="BV127" s="696"/>
      <c r="BW127" s="696"/>
      <c r="BX127" s="696"/>
      <c r="BY127" s="696"/>
      <c r="BZ127" s="696"/>
      <c r="CA127" s="696"/>
      <c r="CB127" s="696"/>
      <c r="CC127" s="696"/>
      <c r="CD127" s="696"/>
      <c r="CE127" s="696"/>
      <c r="CF127" s="696"/>
      <c r="CG127" s="696"/>
      <c r="CH127" s="696"/>
      <c r="CI127" s="696"/>
      <c r="CJ127" s="696"/>
      <c r="CK127" s="696"/>
      <c r="CL127" s="696"/>
      <c r="CM127" s="696"/>
      <c r="CN127" s="696"/>
      <c r="CO127" s="696"/>
      <c r="CP127" s="696"/>
      <c r="CQ127" s="696"/>
      <c r="CR127" s="696"/>
      <c r="CS127" s="696"/>
      <c r="CT127" s="696"/>
      <c r="CU127" s="696"/>
      <c r="CV127" s="696"/>
      <c r="CW127" s="696"/>
      <c r="CX127" s="696"/>
      <c r="CY127" s="696"/>
      <c r="CZ127" s="696"/>
      <c r="DA127" s="696"/>
      <c r="DB127" s="696"/>
      <c r="DC127" s="696"/>
      <c r="DD127" s="696"/>
      <c r="DE127" s="696"/>
      <c r="DF127" s="696"/>
      <c r="DG127" s="696"/>
      <c r="DH127" s="696"/>
      <c r="DI127" s="696"/>
      <c r="DJ127" s="696"/>
      <c r="DK127" s="696"/>
      <c r="DL127" s="696"/>
      <c r="DM127" s="696"/>
      <c r="DN127" s="696"/>
      <c r="DO127" s="696"/>
      <c r="DP127" s="696"/>
      <c r="DQ127" s="696"/>
      <c r="DR127" s="696"/>
      <c r="DS127" s="696"/>
      <c r="DT127" s="696"/>
      <c r="DU127" s="696"/>
      <c r="DV127" s="696"/>
    </row>
    <row r="128" spans="1:126" s="692" customFormat="1" ht="15.75" customHeight="1">
      <c r="A128" s="698" t="str">
        <f>State_Account_all!A128</f>
        <v>a</v>
      </c>
      <c r="B128" s="769">
        <f>State_Account_all!B128</f>
        <v>0</v>
      </c>
      <c r="C128" s="686">
        <f>State_Account_all!AB128</f>
        <v>0</v>
      </c>
      <c r="D128" s="704">
        <f>State_Account_all!AC128</f>
        <v>0</v>
      </c>
      <c r="E128" s="705">
        <f>State_Account_all!AD128</f>
        <v>0</v>
      </c>
      <c r="F128" s="692">
        <f>State_Account_all!AE128</f>
        <v>0</v>
      </c>
      <c r="G128" s="692">
        <f>State_Account_all!AF128</f>
        <v>0</v>
      </c>
      <c r="H128" s="706">
        <f>State_Account_all!AG128</f>
        <v>0</v>
      </c>
      <c r="I128" s="705">
        <f>State_Account_all!AH128</f>
        <v>0</v>
      </c>
      <c r="J128" s="692">
        <f>State_Account_all!AI128</f>
        <v>0</v>
      </c>
      <c r="K128" s="692">
        <f>State_Account_all!AJ128</f>
        <v>0</v>
      </c>
      <c r="L128" s="707">
        <f>State_Account_all!BM128</f>
        <v>0</v>
      </c>
      <c r="N128" s="704"/>
      <c r="O128" s="686"/>
      <c r="P128" s="734"/>
      <c r="Q128" s="735"/>
      <c r="R128" s="736"/>
      <c r="S128" s="696"/>
      <c r="T128" s="686"/>
      <c r="U128" s="696"/>
      <c r="V128" s="696"/>
      <c r="W128" s="696"/>
      <c r="X128" s="686"/>
      <c r="Y128" s="696"/>
      <c r="Z128" s="686"/>
      <c r="AA128" s="696"/>
      <c r="AB128" s="686"/>
      <c r="AC128" s="696"/>
      <c r="AD128" s="696"/>
      <c r="AE128" s="696"/>
      <c r="AF128" s="696"/>
      <c r="AG128" s="696"/>
      <c r="AH128" s="696"/>
      <c r="AI128" s="696"/>
      <c r="AJ128" s="696"/>
      <c r="AK128" s="686"/>
      <c r="AL128" s="696"/>
      <c r="AM128" s="696"/>
      <c r="AN128" s="696"/>
      <c r="AO128" s="696"/>
      <c r="AP128" s="696"/>
      <c r="AQ128" s="696"/>
      <c r="AR128" s="686"/>
      <c r="AS128" s="696"/>
      <c r="AT128" s="696"/>
      <c r="AU128" s="696"/>
      <c r="AV128" s="686"/>
      <c r="AW128" s="696"/>
      <c r="AX128" s="686"/>
      <c r="AY128" s="696"/>
      <c r="AZ128" s="696"/>
      <c r="BA128" s="686"/>
      <c r="BB128" s="696"/>
      <c r="BC128" s="696"/>
      <c r="BD128" s="696"/>
      <c r="BE128" s="696"/>
      <c r="BF128" s="697"/>
      <c r="BG128" s="696"/>
      <c r="BH128" s="696"/>
      <c r="BI128" s="696"/>
      <c r="BJ128" s="696"/>
      <c r="BK128" s="696"/>
      <c r="BL128" s="696"/>
      <c r="BM128" s="696"/>
      <c r="BN128" s="696"/>
      <c r="BO128" s="696"/>
      <c r="BP128" s="696"/>
      <c r="BQ128" s="696"/>
      <c r="BR128" s="696"/>
      <c r="BS128" s="696"/>
      <c r="BT128" s="696"/>
      <c r="BU128" s="696"/>
      <c r="BV128" s="696"/>
      <c r="BW128" s="696"/>
      <c r="BX128" s="696"/>
      <c r="BY128" s="696"/>
      <c r="BZ128" s="696"/>
      <c r="CA128" s="696"/>
      <c r="CB128" s="696"/>
      <c r="CC128" s="696"/>
      <c r="CD128" s="696"/>
      <c r="CE128" s="696"/>
      <c r="CF128" s="696"/>
      <c r="CG128" s="696"/>
      <c r="CH128" s="696"/>
      <c r="CI128" s="696"/>
      <c r="CJ128" s="696"/>
      <c r="CK128" s="696"/>
      <c r="CL128" s="696"/>
      <c r="CM128" s="696"/>
      <c r="CN128" s="696"/>
      <c r="CO128" s="696"/>
      <c r="CP128" s="696"/>
      <c r="CQ128" s="696"/>
      <c r="CR128" s="696"/>
      <c r="CS128" s="696"/>
      <c r="CT128" s="696"/>
      <c r="CU128" s="696"/>
      <c r="CV128" s="696"/>
      <c r="CW128" s="696"/>
      <c r="CX128" s="696"/>
      <c r="CY128" s="696"/>
      <c r="CZ128" s="696"/>
      <c r="DA128" s="696"/>
      <c r="DB128" s="696"/>
      <c r="DC128" s="696"/>
      <c r="DD128" s="696"/>
      <c r="DE128" s="696"/>
      <c r="DF128" s="696"/>
      <c r="DG128" s="696"/>
      <c r="DH128" s="696"/>
      <c r="DI128" s="696"/>
      <c r="DJ128" s="696"/>
      <c r="DK128" s="696"/>
      <c r="DL128" s="696"/>
      <c r="DM128" s="696"/>
      <c r="DN128" s="696"/>
      <c r="DO128" s="696"/>
      <c r="DP128" s="696"/>
      <c r="DQ128" s="696"/>
      <c r="DR128" s="696"/>
      <c r="DS128" s="696"/>
      <c r="DT128" s="696"/>
      <c r="DU128" s="696"/>
      <c r="DV128" s="696"/>
    </row>
    <row r="129" spans="1:126" s="692" customFormat="1" ht="15.75" customHeight="1">
      <c r="A129" s="698" t="str">
        <f>State_Account_all!A129</f>
        <v>b</v>
      </c>
      <c r="B129" s="769">
        <f>State_Account_all!B129</f>
        <v>0</v>
      </c>
      <c r="C129" s="686">
        <f>State_Account_all!AB129</f>
        <v>0</v>
      </c>
      <c r="D129" s="704">
        <f>State_Account_all!AC129</f>
        <v>0</v>
      </c>
      <c r="E129" s="705">
        <f>State_Account_all!AD129</f>
        <v>0</v>
      </c>
      <c r="F129" s="692">
        <f>State_Account_all!AE129</f>
        <v>0</v>
      </c>
      <c r="G129" s="692">
        <f>State_Account_all!AF129</f>
        <v>0</v>
      </c>
      <c r="H129" s="706">
        <f>State_Account_all!AG129</f>
        <v>0</v>
      </c>
      <c r="I129" s="705">
        <f>State_Account_all!AH129</f>
        <v>0</v>
      </c>
      <c r="J129" s="692">
        <f>State_Account_all!AI129</f>
        <v>0</v>
      </c>
      <c r="K129" s="692">
        <f>State_Account_all!AJ129</f>
        <v>0</v>
      </c>
      <c r="L129" s="707">
        <f>State_Account_all!BM129</f>
        <v>0</v>
      </c>
      <c r="N129" s="704"/>
      <c r="O129" s="686"/>
      <c r="P129" s="734"/>
      <c r="Q129" s="735"/>
      <c r="R129" s="736"/>
      <c r="S129" s="696"/>
      <c r="T129" s="686"/>
      <c r="U129" s="696"/>
      <c r="V129" s="696"/>
      <c r="W129" s="696"/>
      <c r="X129" s="686"/>
      <c r="Y129" s="696"/>
      <c r="Z129" s="686"/>
      <c r="AA129" s="696"/>
      <c r="AB129" s="686"/>
      <c r="AC129" s="696"/>
      <c r="AD129" s="696"/>
      <c r="AE129" s="696"/>
      <c r="AF129" s="696"/>
      <c r="AG129" s="696"/>
      <c r="AH129" s="696"/>
      <c r="AI129" s="696"/>
      <c r="AJ129" s="696"/>
      <c r="AK129" s="686"/>
      <c r="AL129" s="696"/>
      <c r="AM129" s="696"/>
      <c r="AN129" s="696"/>
      <c r="AO129" s="696"/>
      <c r="AP129" s="696"/>
      <c r="AQ129" s="696"/>
      <c r="AR129" s="686"/>
      <c r="AS129" s="696"/>
      <c r="AT129" s="696"/>
      <c r="AU129" s="696"/>
      <c r="AV129" s="686"/>
      <c r="AW129" s="696"/>
      <c r="AX129" s="686"/>
      <c r="AY129" s="696"/>
      <c r="AZ129" s="696"/>
      <c r="BA129" s="686"/>
      <c r="BB129" s="696"/>
      <c r="BC129" s="696"/>
      <c r="BD129" s="696"/>
      <c r="BE129" s="696"/>
      <c r="BF129" s="697"/>
      <c r="BG129" s="696"/>
      <c r="BH129" s="696"/>
      <c r="BI129" s="696"/>
      <c r="BJ129" s="696"/>
      <c r="BK129" s="696"/>
      <c r="BL129" s="696"/>
      <c r="BM129" s="696"/>
      <c r="BN129" s="696"/>
      <c r="BO129" s="696"/>
      <c r="BP129" s="696"/>
      <c r="BQ129" s="696"/>
      <c r="BR129" s="696"/>
      <c r="BS129" s="696"/>
      <c r="BT129" s="696"/>
      <c r="BU129" s="696"/>
      <c r="BV129" s="696"/>
      <c r="BW129" s="696"/>
      <c r="BX129" s="696"/>
      <c r="BY129" s="696"/>
      <c r="BZ129" s="696"/>
      <c r="CA129" s="696"/>
      <c r="CB129" s="696"/>
      <c r="CC129" s="696"/>
      <c r="CD129" s="696"/>
      <c r="CE129" s="696"/>
      <c r="CF129" s="696"/>
      <c r="CG129" s="696"/>
      <c r="CH129" s="696"/>
      <c r="CI129" s="696"/>
      <c r="CJ129" s="696"/>
      <c r="CK129" s="696"/>
      <c r="CL129" s="696"/>
      <c r="CM129" s="696"/>
      <c r="CN129" s="696"/>
      <c r="CO129" s="696"/>
      <c r="CP129" s="696"/>
      <c r="CQ129" s="696"/>
      <c r="CR129" s="696"/>
      <c r="CS129" s="696"/>
      <c r="CT129" s="696"/>
      <c r="CU129" s="696"/>
      <c r="CV129" s="696"/>
      <c r="CW129" s="696"/>
      <c r="CX129" s="696"/>
      <c r="CY129" s="696"/>
      <c r="CZ129" s="696"/>
      <c r="DA129" s="696"/>
      <c r="DB129" s="696"/>
      <c r="DC129" s="696"/>
      <c r="DD129" s="696"/>
      <c r="DE129" s="696"/>
      <c r="DF129" s="696"/>
      <c r="DG129" s="696"/>
      <c r="DH129" s="696"/>
      <c r="DI129" s="696"/>
      <c r="DJ129" s="696"/>
      <c r="DK129" s="696"/>
      <c r="DL129" s="696"/>
      <c r="DM129" s="696"/>
      <c r="DN129" s="696"/>
      <c r="DO129" s="696"/>
      <c r="DP129" s="696"/>
      <c r="DQ129" s="696"/>
      <c r="DR129" s="696"/>
      <c r="DS129" s="696"/>
      <c r="DT129" s="696"/>
      <c r="DU129" s="696"/>
      <c r="DV129" s="696"/>
    </row>
    <row r="130" spans="1:126" s="692" customFormat="1" ht="15.75" customHeight="1">
      <c r="A130" s="712" t="str">
        <f>State_Account_all!A130</f>
        <v>c</v>
      </c>
      <c r="B130" s="769">
        <f>State_Account_all!B130</f>
        <v>0</v>
      </c>
      <c r="C130" s="686">
        <f>State_Account_all!AB130</f>
        <v>0</v>
      </c>
      <c r="D130" s="704">
        <f>State_Account_all!AC130</f>
        <v>0</v>
      </c>
      <c r="E130" s="705">
        <f>State_Account_all!AD130</f>
        <v>0</v>
      </c>
      <c r="F130" s="692">
        <f>State_Account_all!AE130</f>
        <v>0</v>
      </c>
      <c r="G130" s="692">
        <f>State_Account_all!AF130</f>
        <v>0</v>
      </c>
      <c r="H130" s="706">
        <f>State_Account_all!AG130</f>
        <v>0</v>
      </c>
      <c r="I130" s="705">
        <f>State_Account_all!AH130</f>
        <v>0</v>
      </c>
      <c r="J130" s="692">
        <f>State_Account_all!AI130</f>
        <v>0</v>
      </c>
      <c r="K130" s="692">
        <f>State_Account_all!AJ130</f>
        <v>0</v>
      </c>
      <c r="L130" s="707">
        <f>State_Account_all!BM130</f>
        <v>0</v>
      </c>
      <c r="N130" s="704"/>
      <c r="O130" s="686"/>
      <c r="P130" s="734"/>
      <c r="Q130" s="735"/>
      <c r="R130" s="736"/>
      <c r="S130" s="696"/>
      <c r="T130" s="686"/>
      <c r="U130" s="696"/>
      <c r="V130" s="696"/>
      <c r="W130" s="696"/>
      <c r="X130" s="686"/>
      <c r="Y130" s="696"/>
      <c r="Z130" s="686"/>
      <c r="AA130" s="696"/>
      <c r="AB130" s="686"/>
      <c r="AC130" s="696"/>
      <c r="AD130" s="696"/>
      <c r="AE130" s="696"/>
      <c r="AF130" s="696"/>
      <c r="AG130" s="696"/>
      <c r="AH130" s="696"/>
      <c r="AI130" s="696"/>
      <c r="AJ130" s="696"/>
      <c r="AK130" s="686"/>
      <c r="AL130" s="696"/>
      <c r="AM130" s="696"/>
      <c r="AN130" s="696"/>
      <c r="AO130" s="696"/>
      <c r="AP130" s="696"/>
      <c r="AQ130" s="696"/>
      <c r="AR130" s="686"/>
      <c r="AS130" s="696"/>
      <c r="AT130" s="696"/>
      <c r="AU130" s="696"/>
      <c r="AV130" s="686"/>
      <c r="AW130" s="696"/>
      <c r="AX130" s="686"/>
      <c r="AY130" s="696"/>
      <c r="AZ130" s="696"/>
      <c r="BA130" s="686"/>
      <c r="BB130" s="696"/>
      <c r="BC130" s="696"/>
      <c r="BD130" s="696"/>
      <c r="BE130" s="696"/>
      <c r="BF130" s="697"/>
      <c r="BG130" s="696"/>
      <c r="BH130" s="696"/>
      <c r="BI130" s="696"/>
      <c r="BJ130" s="696"/>
      <c r="BK130" s="696"/>
      <c r="BL130" s="696"/>
      <c r="BM130" s="696"/>
      <c r="BN130" s="696"/>
      <c r="BO130" s="696"/>
      <c r="BP130" s="696"/>
      <c r="BQ130" s="696"/>
      <c r="BR130" s="696"/>
      <c r="BS130" s="696"/>
      <c r="BT130" s="696"/>
      <c r="BU130" s="696"/>
      <c r="BV130" s="696"/>
      <c r="BW130" s="696"/>
      <c r="BX130" s="696"/>
      <c r="BY130" s="696"/>
      <c r="BZ130" s="696"/>
      <c r="CA130" s="696"/>
      <c r="CB130" s="696"/>
      <c r="CC130" s="696"/>
      <c r="CD130" s="696"/>
      <c r="CE130" s="696"/>
      <c r="CF130" s="696"/>
      <c r="CG130" s="696"/>
      <c r="CH130" s="696"/>
      <c r="CI130" s="696"/>
      <c r="CJ130" s="696"/>
      <c r="CK130" s="696"/>
      <c r="CL130" s="696"/>
      <c r="CM130" s="696"/>
      <c r="CN130" s="696"/>
      <c r="CO130" s="696"/>
      <c r="CP130" s="696"/>
      <c r="CQ130" s="696"/>
      <c r="CR130" s="696"/>
      <c r="CS130" s="696"/>
      <c r="CT130" s="696"/>
      <c r="CU130" s="696"/>
      <c r="CV130" s="696"/>
      <c r="CW130" s="696"/>
      <c r="CX130" s="696"/>
      <c r="CY130" s="696"/>
      <c r="CZ130" s="696"/>
      <c r="DA130" s="696"/>
      <c r="DB130" s="696"/>
      <c r="DC130" s="696"/>
      <c r="DD130" s="696"/>
      <c r="DE130" s="696"/>
      <c r="DF130" s="696"/>
      <c r="DG130" s="696"/>
      <c r="DH130" s="696"/>
      <c r="DI130" s="696"/>
      <c r="DJ130" s="696"/>
      <c r="DK130" s="696"/>
      <c r="DL130" s="696"/>
      <c r="DM130" s="696"/>
      <c r="DN130" s="696"/>
      <c r="DO130" s="696"/>
      <c r="DP130" s="696"/>
      <c r="DQ130" s="696"/>
      <c r="DR130" s="696"/>
      <c r="DS130" s="696"/>
      <c r="DT130" s="696"/>
      <c r="DU130" s="696"/>
      <c r="DV130" s="696"/>
    </row>
    <row r="131" spans="1:126" s="692" customFormat="1" ht="46.5">
      <c r="A131" s="740" t="str">
        <f>State_Account_all!A131</f>
        <v>Decrease in net primary/ ecosystem productivity</v>
      </c>
      <c r="B131" s="767" t="str">
        <f>State_Account_all!B131</f>
        <v>ha weighted by coefficient</v>
      </c>
      <c r="C131" s="686">
        <f>State_Account_all!AB131</f>
        <v>0</v>
      </c>
      <c r="D131" s="687">
        <f>State_Account_all!AC131</f>
        <v>0</v>
      </c>
      <c r="E131" s="688">
        <f>State_Account_all!AD131</f>
        <v>0</v>
      </c>
      <c r="F131" s="689">
        <f>State_Account_all!AE131</f>
        <v>0</v>
      </c>
      <c r="G131" s="689">
        <f>State_Account_all!AF131</f>
        <v>0</v>
      </c>
      <c r="H131" s="690">
        <f>State_Account_all!AG131</f>
        <v>0</v>
      </c>
      <c r="I131" s="688">
        <f>State_Account_all!AH131</f>
        <v>0</v>
      </c>
      <c r="J131" s="689">
        <f>State_Account_all!AI131</f>
        <v>0</v>
      </c>
      <c r="K131" s="689">
        <f>State_Account_all!AJ131</f>
        <v>0</v>
      </c>
      <c r="L131" s="691">
        <f>State_Account_all!BM131</f>
        <v>0</v>
      </c>
      <c r="N131" s="687"/>
      <c r="O131" s="686"/>
      <c r="P131" s="734"/>
      <c r="Q131" s="735"/>
      <c r="R131" s="736"/>
      <c r="S131" s="696"/>
      <c r="T131" s="686"/>
      <c r="U131" s="696"/>
      <c r="V131" s="696"/>
      <c r="W131" s="696"/>
      <c r="X131" s="686"/>
      <c r="Y131" s="696"/>
      <c r="Z131" s="686"/>
      <c r="AA131" s="696"/>
      <c r="AB131" s="686"/>
      <c r="AC131" s="696"/>
      <c r="AD131" s="696"/>
      <c r="AE131" s="696"/>
      <c r="AF131" s="696"/>
      <c r="AG131" s="696"/>
      <c r="AH131" s="696"/>
      <c r="AI131" s="696"/>
      <c r="AJ131" s="696"/>
      <c r="AK131" s="686"/>
      <c r="AL131" s="696"/>
      <c r="AM131" s="696"/>
      <c r="AN131" s="696"/>
      <c r="AO131" s="696"/>
      <c r="AP131" s="696"/>
      <c r="AQ131" s="696"/>
      <c r="AR131" s="686"/>
      <c r="AS131" s="696"/>
      <c r="AT131" s="696"/>
      <c r="AU131" s="696"/>
      <c r="AV131" s="686"/>
      <c r="AW131" s="696"/>
      <c r="AX131" s="686"/>
      <c r="AY131" s="696"/>
      <c r="AZ131" s="696"/>
      <c r="BA131" s="686"/>
      <c r="BB131" s="696"/>
      <c r="BC131" s="696"/>
      <c r="BD131" s="696"/>
      <c r="BE131" s="696"/>
      <c r="BF131" s="697"/>
      <c r="BG131" s="696"/>
      <c r="BH131" s="696"/>
      <c r="BI131" s="696"/>
      <c r="BJ131" s="696"/>
      <c r="BK131" s="696"/>
      <c r="BL131" s="696"/>
      <c r="BM131" s="696"/>
      <c r="BN131" s="696"/>
      <c r="BO131" s="696"/>
      <c r="BP131" s="696"/>
      <c r="BQ131" s="696"/>
      <c r="BR131" s="696"/>
      <c r="BS131" s="696"/>
      <c r="BT131" s="696"/>
      <c r="BU131" s="696"/>
      <c r="BV131" s="696"/>
      <c r="BW131" s="696"/>
      <c r="BX131" s="696"/>
      <c r="BY131" s="696"/>
      <c r="BZ131" s="696"/>
      <c r="CA131" s="696"/>
      <c r="CB131" s="696"/>
      <c r="CC131" s="696"/>
      <c r="CD131" s="696"/>
      <c r="CE131" s="696"/>
      <c r="CF131" s="696"/>
      <c r="CG131" s="696"/>
      <c r="CH131" s="696"/>
      <c r="CI131" s="696"/>
      <c r="CJ131" s="696"/>
      <c r="CK131" s="696"/>
      <c r="CL131" s="696"/>
      <c r="CM131" s="696"/>
      <c r="CN131" s="696"/>
      <c r="CO131" s="696"/>
      <c r="CP131" s="696"/>
      <c r="CQ131" s="696"/>
      <c r="CR131" s="696"/>
      <c r="CS131" s="696"/>
      <c r="CT131" s="696"/>
      <c r="CU131" s="696"/>
      <c r="CV131" s="696"/>
      <c r="CW131" s="696"/>
      <c r="CX131" s="696"/>
      <c r="CY131" s="696"/>
      <c r="CZ131" s="696"/>
      <c r="DA131" s="696"/>
      <c r="DB131" s="696"/>
      <c r="DC131" s="696"/>
      <c r="DD131" s="696"/>
      <c r="DE131" s="696"/>
      <c r="DF131" s="696"/>
      <c r="DG131" s="696"/>
      <c r="DH131" s="696"/>
      <c r="DI131" s="696"/>
      <c r="DJ131" s="696"/>
      <c r="DK131" s="696"/>
      <c r="DL131" s="696"/>
      <c r="DM131" s="696"/>
      <c r="DN131" s="696"/>
      <c r="DO131" s="696"/>
      <c r="DP131" s="696"/>
      <c r="DQ131" s="696"/>
      <c r="DR131" s="696"/>
      <c r="DS131" s="696"/>
      <c r="DT131" s="696"/>
      <c r="DU131" s="696"/>
      <c r="DV131" s="696"/>
    </row>
    <row r="132" spans="1:126" s="692" customFormat="1" ht="15.75" customHeight="1">
      <c r="A132" s="698" t="str">
        <f>State_Account_all!A132</f>
        <v>a</v>
      </c>
      <c r="B132" s="769">
        <f>State_Account_all!B132</f>
        <v>0</v>
      </c>
      <c r="C132" s="686">
        <f>State_Account_all!AB132</f>
        <v>0</v>
      </c>
      <c r="D132" s="704">
        <f>State_Account_all!AC132</f>
        <v>0</v>
      </c>
      <c r="E132" s="705">
        <f>State_Account_all!AD132</f>
        <v>0</v>
      </c>
      <c r="F132" s="692">
        <f>State_Account_all!AE132</f>
        <v>0</v>
      </c>
      <c r="G132" s="692">
        <f>State_Account_all!AF132</f>
        <v>0</v>
      </c>
      <c r="H132" s="706">
        <f>State_Account_all!AG132</f>
        <v>0</v>
      </c>
      <c r="I132" s="705">
        <f>State_Account_all!AH132</f>
        <v>0</v>
      </c>
      <c r="J132" s="692">
        <f>State_Account_all!AI132</f>
        <v>0</v>
      </c>
      <c r="K132" s="692">
        <f>State_Account_all!AJ132</f>
        <v>0</v>
      </c>
      <c r="L132" s="707">
        <f>State_Account_all!BM132</f>
        <v>0</v>
      </c>
      <c r="N132" s="704"/>
      <c r="O132" s="686"/>
      <c r="P132" s="734"/>
      <c r="Q132" s="735"/>
      <c r="R132" s="736"/>
      <c r="S132" s="696"/>
      <c r="T132" s="686"/>
      <c r="U132" s="696"/>
      <c r="V132" s="696"/>
      <c r="W132" s="696"/>
      <c r="X132" s="686"/>
      <c r="Y132" s="696"/>
      <c r="Z132" s="686"/>
      <c r="AA132" s="696"/>
      <c r="AB132" s="686"/>
      <c r="AC132" s="696"/>
      <c r="AD132" s="696"/>
      <c r="AE132" s="696"/>
      <c r="AF132" s="696"/>
      <c r="AG132" s="696"/>
      <c r="AH132" s="696"/>
      <c r="AI132" s="696"/>
      <c r="AJ132" s="696"/>
      <c r="AK132" s="686"/>
      <c r="AL132" s="696"/>
      <c r="AM132" s="696"/>
      <c r="AN132" s="696"/>
      <c r="AO132" s="696"/>
      <c r="AP132" s="696"/>
      <c r="AQ132" s="696"/>
      <c r="AR132" s="686"/>
      <c r="AS132" s="696"/>
      <c r="AT132" s="696"/>
      <c r="AU132" s="696"/>
      <c r="AV132" s="686"/>
      <c r="AW132" s="696"/>
      <c r="AX132" s="686"/>
      <c r="AY132" s="696"/>
      <c r="AZ132" s="696"/>
      <c r="BA132" s="686"/>
      <c r="BB132" s="696"/>
      <c r="BC132" s="696"/>
      <c r="BD132" s="696"/>
      <c r="BE132" s="696"/>
      <c r="BF132" s="697"/>
      <c r="BG132" s="696"/>
      <c r="BH132" s="696"/>
      <c r="BI132" s="696"/>
      <c r="BJ132" s="696"/>
      <c r="BK132" s="696"/>
      <c r="BL132" s="696"/>
      <c r="BM132" s="696"/>
      <c r="BN132" s="696"/>
      <c r="BO132" s="696"/>
      <c r="BP132" s="696"/>
      <c r="BQ132" s="696"/>
      <c r="BR132" s="696"/>
      <c r="BS132" s="696"/>
      <c r="BT132" s="696"/>
      <c r="BU132" s="696"/>
      <c r="BV132" s="696"/>
      <c r="BW132" s="696"/>
      <c r="BX132" s="696"/>
      <c r="BY132" s="696"/>
      <c r="BZ132" s="696"/>
      <c r="CA132" s="696"/>
      <c r="CB132" s="696"/>
      <c r="CC132" s="696"/>
      <c r="CD132" s="696"/>
      <c r="CE132" s="696"/>
      <c r="CF132" s="696"/>
      <c r="CG132" s="696"/>
      <c r="CH132" s="696"/>
      <c r="CI132" s="696"/>
      <c r="CJ132" s="696"/>
      <c r="CK132" s="696"/>
      <c r="CL132" s="696"/>
      <c r="CM132" s="696"/>
      <c r="CN132" s="696"/>
      <c r="CO132" s="696"/>
      <c r="CP132" s="696"/>
      <c r="CQ132" s="696"/>
      <c r="CR132" s="696"/>
      <c r="CS132" s="696"/>
      <c r="CT132" s="696"/>
      <c r="CU132" s="696"/>
      <c r="CV132" s="696"/>
      <c r="CW132" s="696"/>
      <c r="CX132" s="696"/>
      <c r="CY132" s="696"/>
      <c r="CZ132" s="696"/>
      <c r="DA132" s="696"/>
      <c r="DB132" s="696"/>
      <c r="DC132" s="696"/>
      <c r="DD132" s="696"/>
      <c r="DE132" s="696"/>
      <c r="DF132" s="696"/>
      <c r="DG132" s="696"/>
      <c r="DH132" s="696"/>
      <c r="DI132" s="696"/>
      <c r="DJ132" s="696"/>
      <c r="DK132" s="696"/>
      <c r="DL132" s="696"/>
      <c r="DM132" s="696"/>
      <c r="DN132" s="696"/>
      <c r="DO132" s="696"/>
      <c r="DP132" s="696"/>
      <c r="DQ132" s="696"/>
      <c r="DR132" s="696"/>
      <c r="DS132" s="696"/>
      <c r="DT132" s="696"/>
      <c r="DU132" s="696"/>
      <c r="DV132" s="696"/>
    </row>
    <row r="133" spans="1:126" s="692" customFormat="1" ht="15.75" customHeight="1">
      <c r="A133" s="698" t="str">
        <f>State_Account_all!A133</f>
        <v>b</v>
      </c>
      <c r="B133" s="769">
        <f>State_Account_all!B133</f>
        <v>0</v>
      </c>
      <c r="C133" s="686">
        <f>State_Account_all!AB133</f>
        <v>0</v>
      </c>
      <c r="D133" s="704">
        <f>State_Account_all!AC133</f>
        <v>0</v>
      </c>
      <c r="E133" s="705">
        <f>State_Account_all!AD133</f>
        <v>0</v>
      </c>
      <c r="F133" s="692">
        <f>State_Account_all!AE133</f>
        <v>0</v>
      </c>
      <c r="G133" s="692">
        <f>State_Account_all!AF133</f>
        <v>0</v>
      </c>
      <c r="H133" s="706">
        <f>State_Account_all!AG133</f>
        <v>0</v>
      </c>
      <c r="I133" s="705">
        <f>State_Account_all!AH133</f>
        <v>0</v>
      </c>
      <c r="J133" s="692">
        <f>State_Account_all!AI133</f>
        <v>0</v>
      </c>
      <c r="K133" s="692">
        <f>State_Account_all!AJ133</f>
        <v>0</v>
      </c>
      <c r="L133" s="707">
        <f>State_Account_all!BM133</f>
        <v>0</v>
      </c>
      <c r="N133" s="704"/>
      <c r="O133" s="686"/>
      <c r="P133" s="734"/>
      <c r="Q133" s="735"/>
      <c r="R133" s="736"/>
      <c r="S133" s="696"/>
      <c r="T133" s="686"/>
      <c r="U133" s="696"/>
      <c r="V133" s="696"/>
      <c r="W133" s="696"/>
      <c r="X133" s="686"/>
      <c r="Y133" s="696"/>
      <c r="Z133" s="686"/>
      <c r="AA133" s="696"/>
      <c r="AB133" s="686"/>
      <c r="AC133" s="696"/>
      <c r="AD133" s="696"/>
      <c r="AE133" s="696"/>
      <c r="AF133" s="696"/>
      <c r="AG133" s="696"/>
      <c r="AH133" s="696"/>
      <c r="AI133" s="696"/>
      <c r="AJ133" s="696"/>
      <c r="AK133" s="686"/>
      <c r="AL133" s="696"/>
      <c r="AM133" s="696"/>
      <c r="AN133" s="696"/>
      <c r="AO133" s="696"/>
      <c r="AP133" s="696"/>
      <c r="AQ133" s="696"/>
      <c r="AR133" s="686"/>
      <c r="AS133" s="696"/>
      <c r="AT133" s="696"/>
      <c r="AU133" s="696"/>
      <c r="AV133" s="686"/>
      <c r="AW133" s="696"/>
      <c r="AX133" s="686"/>
      <c r="AY133" s="696"/>
      <c r="AZ133" s="696"/>
      <c r="BA133" s="686"/>
      <c r="BB133" s="696"/>
      <c r="BC133" s="696"/>
      <c r="BD133" s="696"/>
      <c r="BE133" s="696"/>
      <c r="BF133" s="697"/>
      <c r="BG133" s="696"/>
      <c r="BH133" s="696"/>
      <c r="BI133" s="696"/>
      <c r="BJ133" s="696"/>
      <c r="BK133" s="696"/>
      <c r="BL133" s="696"/>
      <c r="BM133" s="696"/>
      <c r="BN133" s="696"/>
      <c r="BO133" s="696"/>
      <c r="BP133" s="696"/>
      <c r="BQ133" s="696"/>
      <c r="BR133" s="696"/>
      <c r="BS133" s="696"/>
      <c r="BT133" s="696"/>
      <c r="BU133" s="696"/>
      <c r="BV133" s="696"/>
      <c r="BW133" s="696"/>
      <c r="BX133" s="696"/>
      <c r="BY133" s="696"/>
      <c r="BZ133" s="696"/>
      <c r="CA133" s="696"/>
      <c r="CB133" s="696"/>
      <c r="CC133" s="696"/>
      <c r="CD133" s="696"/>
      <c r="CE133" s="696"/>
      <c r="CF133" s="696"/>
      <c r="CG133" s="696"/>
      <c r="CH133" s="696"/>
      <c r="CI133" s="696"/>
      <c r="CJ133" s="696"/>
      <c r="CK133" s="696"/>
      <c r="CL133" s="696"/>
      <c r="CM133" s="696"/>
      <c r="CN133" s="696"/>
      <c r="CO133" s="696"/>
      <c r="CP133" s="696"/>
      <c r="CQ133" s="696"/>
      <c r="CR133" s="696"/>
      <c r="CS133" s="696"/>
      <c r="CT133" s="696"/>
      <c r="CU133" s="696"/>
      <c r="CV133" s="696"/>
      <c r="CW133" s="696"/>
      <c r="CX133" s="696"/>
      <c r="CY133" s="696"/>
      <c r="CZ133" s="696"/>
      <c r="DA133" s="696"/>
      <c r="DB133" s="696"/>
      <c r="DC133" s="696"/>
      <c r="DD133" s="696"/>
      <c r="DE133" s="696"/>
      <c r="DF133" s="696"/>
      <c r="DG133" s="696"/>
      <c r="DH133" s="696"/>
      <c r="DI133" s="696"/>
      <c r="DJ133" s="696"/>
      <c r="DK133" s="696"/>
      <c r="DL133" s="696"/>
      <c r="DM133" s="696"/>
      <c r="DN133" s="696"/>
      <c r="DO133" s="696"/>
      <c r="DP133" s="696"/>
      <c r="DQ133" s="696"/>
      <c r="DR133" s="696"/>
      <c r="DS133" s="696"/>
      <c r="DT133" s="696"/>
      <c r="DU133" s="696"/>
      <c r="DV133" s="696"/>
    </row>
    <row r="134" spans="1:126" s="692" customFormat="1" ht="15.75" customHeight="1">
      <c r="A134" s="712" t="str">
        <f>State_Account_all!A134</f>
        <v>c</v>
      </c>
      <c r="B134" s="771">
        <f>State_Account_all!B134</f>
        <v>0</v>
      </c>
      <c r="C134" s="686">
        <f>State_Account_all!AB134</f>
        <v>0</v>
      </c>
      <c r="D134" s="713">
        <f>State_Account_all!AC134</f>
        <v>0</v>
      </c>
      <c r="E134" s="714">
        <f>State_Account_all!AD134</f>
        <v>0</v>
      </c>
      <c r="F134" s="715">
        <f>State_Account_all!AE134</f>
        <v>0</v>
      </c>
      <c r="G134" s="715">
        <f>State_Account_all!AF134</f>
        <v>0</v>
      </c>
      <c r="H134" s="716">
        <f>State_Account_all!AG134</f>
        <v>0</v>
      </c>
      <c r="I134" s="714">
        <f>State_Account_all!AH134</f>
        <v>0</v>
      </c>
      <c r="J134" s="715">
        <f>State_Account_all!AI134</f>
        <v>0</v>
      </c>
      <c r="K134" s="715">
        <f>State_Account_all!AJ134</f>
        <v>0</v>
      </c>
      <c r="L134" s="717">
        <f>State_Account_all!BM134</f>
        <v>0</v>
      </c>
      <c r="N134" s="713"/>
      <c r="O134" s="686"/>
      <c r="P134" s="734"/>
      <c r="Q134" s="735"/>
      <c r="R134" s="736"/>
      <c r="S134" s="696"/>
      <c r="T134" s="686"/>
      <c r="U134" s="696"/>
      <c r="V134" s="696"/>
      <c r="W134" s="696"/>
      <c r="X134" s="686"/>
      <c r="Y134" s="696"/>
      <c r="Z134" s="686"/>
      <c r="AA134" s="696"/>
      <c r="AB134" s="686"/>
      <c r="AC134" s="696"/>
      <c r="AD134" s="696"/>
      <c r="AE134" s="696"/>
      <c r="AF134" s="696"/>
      <c r="AG134" s="696"/>
      <c r="AH134" s="696"/>
      <c r="AI134" s="696"/>
      <c r="AJ134" s="696"/>
      <c r="AK134" s="686"/>
      <c r="AL134" s="696"/>
      <c r="AM134" s="696"/>
      <c r="AN134" s="696"/>
      <c r="AO134" s="696"/>
      <c r="AP134" s="696"/>
      <c r="AQ134" s="696"/>
      <c r="AR134" s="686"/>
      <c r="AS134" s="696"/>
      <c r="AT134" s="696"/>
      <c r="AU134" s="696"/>
      <c r="AV134" s="686"/>
      <c r="AW134" s="696"/>
      <c r="AX134" s="686"/>
      <c r="AY134" s="696"/>
      <c r="AZ134" s="696"/>
      <c r="BA134" s="686"/>
      <c r="BB134" s="696"/>
      <c r="BC134" s="696"/>
      <c r="BD134" s="696"/>
      <c r="BE134" s="696"/>
      <c r="BF134" s="697"/>
      <c r="BG134" s="696"/>
      <c r="BH134" s="696"/>
      <c r="BI134" s="696"/>
      <c r="BJ134" s="696"/>
      <c r="BK134" s="696"/>
      <c r="BL134" s="696"/>
      <c r="BM134" s="696"/>
      <c r="BN134" s="696"/>
      <c r="BO134" s="696"/>
      <c r="BP134" s="696"/>
      <c r="BQ134" s="696"/>
      <c r="BR134" s="696"/>
      <c r="BS134" s="696"/>
      <c r="BT134" s="696"/>
      <c r="BU134" s="696"/>
      <c r="BV134" s="696"/>
      <c r="BW134" s="696"/>
      <c r="BX134" s="696"/>
      <c r="BY134" s="696"/>
      <c r="BZ134" s="696"/>
      <c r="CA134" s="696"/>
      <c r="CB134" s="696"/>
      <c r="CC134" s="696"/>
      <c r="CD134" s="696"/>
      <c r="CE134" s="696"/>
      <c r="CF134" s="696"/>
      <c r="CG134" s="696"/>
      <c r="CH134" s="696"/>
      <c r="CI134" s="696"/>
      <c r="CJ134" s="696"/>
      <c r="CK134" s="696"/>
      <c r="CL134" s="696"/>
      <c r="CM134" s="696"/>
      <c r="CN134" s="696"/>
      <c r="CO134" s="696"/>
      <c r="CP134" s="696"/>
      <c r="CQ134" s="696"/>
      <c r="CR134" s="696"/>
      <c r="CS134" s="696"/>
      <c r="CT134" s="696"/>
      <c r="CU134" s="696"/>
      <c r="CV134" s="696"/>
      <c r="CW134" s="696"/>
      <c r="CX134" s="696"/>
      <c r="CY134" s="696"/>
      <c r="CZ134" s="696"/>
      <c r="DA134" s="696"/>
      <c r="DB134" s="696"/>
      <c r="DC134" s="696"/>
      <c r="DD134" s="696"/>
      <c r="DE134" s="696"/>
      <c r="DF134" s="696"/>
      <c r="DG134" s="696"/>
      <c r="DH134" s="696"/>
      <c r="DI134" s="696"/>
      <c r="DJ134" s="696"/>
      <c r="DK134" s="696"/>
      <c r="DL134" s="696"/>
      <c r="DM134" s="696"/>
      <c r="DN134" s="696"/>
      <c r="DO134" s="696"/>
      <c r="DP134" s="696"/>
      <c r="DQ134" s="696"/>
      <c r="DR134" s="696"/>
      <c r="DS134" s="696"/>
      <c r="DT134" s="696"/>
      <c r="DU134" s="696"/>
      <c r="DV134" s="696"/>
    </row>
    <row r="135" spans="1:126" s="692" customFormat="1" ht="20.25">
      <c r="A135" s="708" t="str">
        <f>State_Account_all!A135</f>
        <v>9.A Total change in net primary/ ecosystem productivity</v>
      </c>
      <c r="B135" s="770">
        <f>State_Account_all!B135</f>
        <v>0</v>
      </c>
      <c r="C135" s="697">
        <f>State_Account_all!AB135</f>
        <v>0</v>
      </c>
      <c r="D135" s="709">
        <f>State_Account_all!AC135</f>
        <v>0</v>
      </c>
      <c r="E135" s="710">
        <f>State_Account_all!AD135</f>
        <v>0</v>
      </c>
      <c r="F135" s="710">
        <f>State_Account_all!AE135</f>
        <v>0</v>
      </c>
      <c r="G135" s="710">
        <f>State_Account_all!AF135</f>
        <v>0</v>
      </c>
      <c r="H135" s="710">
        <f>State_Account_all!AG135</f>
        <v>0</v>
      </c>
      <c r="I135" s="710">
        <f>State_Account_all!AH135</f>
        <v>0</v>
      </c>
      <c r="J135" s="710">
        <f>State_Account_all!AI135</f>
        <v>0</v>
      </c>
      <c r="K135" s="710">
        <f>State_Account_all!AJ135</f>
        <v>0</v>
      </c>
      <c r="L135" s="711">
        <f>State_Account_all!BM135</f>
        <v>0</v>
      </c>
      <c r="N135" s="709"/>
      <c r="O135" s="697"/>
      <c r="P135" s="737"/>
      <c r="Q135" s="738"/>
      <c r="R135" s="739"/>
      <c r="S135" s="697"/>
      <c r="T135" s="697"/>
      <c r="U135" s="697"/>
      <c r="V135" s="697"/>
      <c r="W135" s="697"/>
      <c r="X135" s="697"/>
      <c r="Y135" s="697"/>
      <c r="Z135" s="697"/>
      <c r="AA135" s="697"/>
      <c r="AB135" s="697"/>
      <c r="AC135" s="697"/>
      <c r="AD135" s="697"/>
      <c r="AE135" s="697"/>
      <c r="AF135" s="697"/>
      <c r="AG135" s="697"/>
      <c r="AH135" s="697"/>
      <c r="AI135" s="697"/>
      <c r="AJ135" s="697"/>
      <c r="AK135" s="697"/>
      <c r="AL135" s="697"/>
      <c r="AM135" s="697"/>
      <c r="AN135" s="697"/>
      <c r="AO135" s="697"/>
      <c r="AP135" s="697"/>
      <c r="AQ135" s="697"/>
      <c r="AR135" s="697"/>
      <c r="AS135" s="697"/>
      <c r="AT135" s="697"/>
      <c r="AU135" s="697"/>
      <c r="AV135" s="697"/>
      <c r="AW135" s="697"/>
      <c r="AX135" s="697"/>
      <c r="AY135" s="697"/>
      <c r="AZ135" s="697"/>
      <c r="BA135" s="697"/>
      <c r="BB135" s="697"/>
      <c r="BC135" s="697"/>
      <c r="BD135" s="697"/>
      <c r="BE135" s="697"/>
      <c r="BF135" s="697"/>
      <c r="BG135" s="697"/>
      <c r="BH135" s="697"/>
      <c r="BI135" s="697"/>
      <c r="BJ135" s="697"/>
      <c r="BK135" s="697"/>
      <c r="BL135" s="697"/>
      <c r="BM135" s="697"/>
      <c r="BN135" s="697"/>
      <c r="BO135" s="697"/>
      <c r="BP135" s="697"/>
      <c r="BQ135" s="697"/>
      <c r="BR135" s="697"/>
      <c r="BS135" s="696"/>
      <c r="BT135" s="696"/>
      <c r="BU135" s="696"/>
      <c r="BV135" s="696"/>
      <c r="BW135" s="696"/>
      <c r="BX135" s="696"/>
      <c r="BY135" s="696"/>
      <c r="BZ135" s="696"/>
      <c r="CA135" s="696"/>
      <c r="CB135" s="696"/>
      <c r="CC135" s="696"/>
      <c r="CD135" s="696"/>
      <c r="CE135" s="696"/>
      <c r="CF135" s="696"/>
      <c r="CG135" s="696"/>
      <c r="CH135" s="696"/>
      <c r="CI135" s="696"/>
      <c r="CJ135" s="696"/>
      <c r="CK135" s="696"/>
      <c r="CL135" s="696"/>
      <c r="CM135" s="696"/>
      <c r="CN135" s="696"/>
      <c r="CO135" s="696"/>
      <c r="CP135" s="696"/>
      <c r="CQ135" s="696"/>
      <c r="CR135" s="696"/>
      <c r="CS135" s="696"/>
      <c r="CT135" s="696"/>
      <c r="CU135" s="696"/>
      <c r="CV135" s="696"/>
      <c r="CW135" s="696"/>
      <c r="CX135" s="696"/>
      <c r="CY135" s="696"/>
      <c r="CZ135" s="696"/>
      <c r="DA135" s="696"/>
      <c r="DB135" s="696"/>
      <c r="DC135" s="696"/>
      <c r="DD135" s="696"/>
      <c r="DE135" s="696"/>
      <c r="DF135" s="696"/>
      <c r="DG135" s="696"/>
      <c r="DH135" s="696"/>
      <c r="DI135" s="696"/>
      <c r="DJ135" s="696"/>
      <c r="DK135" s="696"/>
      <c r="DL135" s="696"/>
      <c r="DM135" s="696"/>
      <c r="DN135" s="696"/>
      <c r="DO135" s="696"/>
      <c r="DP135" s="696"/>
      <c r="DQ135" s="696"/>
      <c r="DR135" s="696"/>
      <c r="DS135" s="696"/>
      <c r="DT135" s="696"/>
      <c r="DU135" s="696"/>
      <c r="DV135" s="696"/>
    </row>
    <row r="136" spans="1:126" s="669" customFormat="1" ht="39.75" customHeight="1">
      <c r="A136" s="679" t="str">
        <f>State_Account_all!A136</f>
        <v>10. Change in net secondary productivity</v>
      </c>
      <c r="B136" s="766">
        <f>State_Account_all!B136</f>
        <v>0</v>
      </c>
      <c r="C136" s="680">
        <f>State_Account_all!AB136</f>
        <v>0</v>
      </c>
      <c r="D136" s="666">
        <f>State_Account_all!AC136</f>
        <v>0</v>
      </c>
      <c r="E136" s="681">
        <f>State_Account_all!AD136</f>
        <v>0</v>
      </c>
      <c r="F136" s="666">
        <f>State_Account_all!AE136</f>
        <v>0</v>
      </c>
      <c r="G136" s="666">
        <f>State_Account_all!AF136</f>
        <v>0</v>
      </c>
      <c r="H136" s="682">
        <f>State_Account_all!AG136</f>
        <v>0</v>
      </c>
      <c r="I136" s="681">
        <f>State_Account_all!AH136</f>
        <v>0</v>
      </c>
      <c r="J136" s="666">
        <f>State_Account_all!AI136</f>
        <v>0</v>
      </c>
      <c r="K136" s="666">
        <f>State_Account_all!AJ136</f>
        <v>0</v>
      </c>
      <c r="L136" s="666">
        <f>State_Account_all!BM136</f>
        <v>0</v>
      </c>
      <c r="N136" s="666"/>
      <c r="O136" s="680"/>
      <c r="P136" s="671"/>
      <c r="Q136" s="671"/>
      <c r="R136" s="683"/>
      <c r="S136" s="672"/>
      <c r="T136" s="680"/>
      <c r="U136" s="672"/>
      <c r="V136" s="672"/>
      <c r="W136" s="672"/>
      <c r="X136" s="680"/>
      <c r="Y136" s="672"/>
      <c r="Z136" s="680"/>
      <c r="AA136" s="672"/>
      <c r="AB136" s="680"/>
      <c r="AC136" s="672"/>
      <c r="AD136" s="672"/>
      <c r="AE136" s="672"/>
      <c r="AF136" s="672"/>
      <c r="AG136" s="672"/>
      <c r="AH136" s="672"/>
      <c r="AI136" s="672"/>
      <c r="AJ136" s="672"/>
      <c r="AK136" s="680"/>
      <c r="AL136" s="672"/>
      <c r="AM136" s="672"/>
      <c r="AN136" s="672"/>
      <c r="AO136" s="672"/>
      <c r="AP136" s="672"/>
      <c r="AQ136" s="672"/>
      <c r="AR136" s="680"/>
      <c r="AS136" s="672"/>
      <c r="AT136" s="672"/>
      <c r="AU136" s="672"/>
      <c r="AV136" s="680"/>
      <c r="AW136" s="672"/>
      <c r="AX136" s="680"/>
      <c r="AY136" s="672"/>
      <c r="AZ136" s="672"/>
      <c r="BA136" s="680"/>
      <c r="BB136" s="672"/>
      <c r="BC136" s="672"/>
      <c r="BD136" s="672"/>
      <c r="BE136" s="672"/>
      <c r="BF136" s="684"/>
      <c r="BG136" s="672"/>
      <c r="BH136" s="672"/>
      <c r="BI136" s="672"/>
      <c r="BJ136" s="672"/>
      <c r="BK136" s="672"/>
      <c r="BL136" s="672"/>
      <c r="BM136" s="678"/>
      <c r="BN136" s="678"/>
      <c r="BO136" s="678"/>
      <c r="BP136" s="678"/>
      <c r="BQ136" s="678"/>
      <c r="BR136" s="678"/>
      <c r="BS136" s="678"/>
      <c r="BT136" s="678"/>
      <c r="BU136" s="678"/>
      <c r="BV136" s="678"/>
      <c r="BW136" s="678"/>
      <c r="BX136" s="678"/>
      <c r="BY136" s="678"/>
      <c r="BZ136" s="678"/>
      <c r="CA136" s="678"/>
      <c r="CB136" s="678"/>
      <c r="CC136" s="678"/>
      <c r="CD136" s="678"/>
      <c r="CE136" s="678"/>
      <c r="CF136" s="678"/>
      <c r="CG136" s="678"/>
      <c r="CH136" s="678"/>
      <c r="CI136" s="678"/>
      <c r="CJ136" s="678"/>
      <c r="CK136" s="678"/>
      <c r="CL136" s="678"/>
      <c r="CM136" s="678"/>
      <c r="CN136" s="678"/>
      <c r="CO136" s="678"/>
      <c r="CP136" s="678"/>
      <c r="CQ136" s="678"/>
      <c r="CR136" s="678"/>
      <c r="CS136" s="678"/>
      <c r="CT136" s="678"/>
      <c r="CU136" s="678"/>
      <c r="CV136" s="678"/>
      <c r="CW136" s="678"/>
      <c r="CX136" s="678"/>
      <c r="CY136" s="678"/>
      <c r="CZ136" s="678"/>
      <c r="DA136" s="678"/>
      <c r="DB136" s="678"/>
      <c r="DC136" s="678"/>
      <c r="DD136" s="678"/>
      <c r="DE136" s="678"/>
      <c r="DF136" s="678"/>
      <c r="DG136" s="678"/>
      <c r="DH136" s="678"/>
      <c r="DI136" s="678"/>
      <c r="DJ136" s="678"/>
      <c r="DK136" s="678"/>
      <c r="DL136" s="678"/>
      <c r="DM136" s="678"/>
      <c r="DN136" s="678"/>
      <c r="DO136" s="678"/>
      <c r="DP136" s="678"/>
      <c r="DQ136" s="678"/>
      <c r="DR136" s="678"/>
      <c r="DS136" s="678"/>
      <c r="DT136" s="678"/>
      <c r="DU136" s="678"/>
      <c r="DV136" s="678"/>
    </row>
    <row r="137" spans="1:126" s="692" customFormat="1" ht="46.5">
      <c r="A137" s="740" t="str">
        <f>State_Account_all!A137</f>
        <v>Increase in net secondary productivity</v>
      </c>
      <c r="B137" s="767" t="str">
        <f>State_Account_all!B137</f>
        <v>ha weighted by coefficient</v>
      </c>
      <c r="C137" s="686">
        <f>State_Account_all!AB137</f>
        <v>0</v>
      </c>
      <c r="D137" s="687">
        <f>State_Account_all!AC137</f>
        <v>0</v>
      </c>
      <c r="E137" s="688">
        <f>State_Account_all!AD137</f>
        <v>0</v>
      </c>
      <c r="F137" s="689">
        <f>State_Account_all!AE137</f>
        <v>0</v>
      </c>
      <c r="G137" s="689">
        <f>State_Account_all!AF137</f>
        <v>0</v>
      </c>
      <c r="H137" s="690">
        <f>State_Account_all!AG137</f>
        <v>0</v>
      </c>
      <c r="I137" s="688">
        <f>State_Account_all!AH137</f>
        <v>0</v>
      </c>
      <c r="J137" s="689">
        <f>State_Account_all!AI137</f>
        <v>0</v>
      </c>
      <c r="K137" s="689">
        <f>State_Account_all!AJ137</f>
        <v>0</v>
      </c>
      <c r="L137" s="691">
        <f>State_Account_all!BM137</f>
        <v>0</v>
      </c>
      <c r="N137" s="687"/>
      <c r="O137" s="686"/>
      <c r="P137" s="756" t="s">
        <v>452</v>
      </c>
      <c r="Q137" s="757"/>
      <c r="R137" s="758"/>
      <c r="S137" s="696"/>
      <c r="T137" s="686"/>
      <c r="U137" s="696"/>
      <c r="V137" s="696"/>
      <c r="W137" s="696"/>
      <c r="X137" s="686"/>
      <c r="Y137" s="696"/>
      <c r="Z137" s="686"/>
      <c r="AA137" s="696"/>
      <c r="AB137" s="686"/>
      <c r="AC137" s="696"/>
      <c r="AD137" s="696"/>
      <c r="AE137" s="696"/>
      <c r="AF137" s="696"/>
      <c r="AG137" s="696"/>
      <c r="AH137" s="696"/>
      <c r="AI137" s="696"/>
      <c r="AJ137" s="696"/>
      <c r="AK137" s="686"/>
      <c r="AL137" s="696"/>
      <c r="AM137" s="696"/>
      <c r="AN137" s="696"/>
      <c r="AO137" s="696"/>
      <c r="AP137" s="696"/>
      <c r="AQ137" s="696"/>
      <c r="AR137" s="686"/>
      <c r="AS137" s="696"/>
      <c r="AT137" s="696"/>
      <c r="AU137" s="696"/>
      <c r="AV137" s="686"/>
      <c r="AW137" s="696"/>
      <c r="AX137" s="686"/>
      <c r="AY137" s="696"/>
      <c r="AZ137" s="696"/>
      <c r="BA137" s="686"/>
      <c r="BB137" s="696"/>
      <c r="BC137" s="696"/>
      <c r="BD137" s="696"/>
      <c r="BE137" s="696"/>
      <c r="BF137" s="697"/>
      <c r="BG137" s="696"/>
      <c r="BH137" s="696"/>
      <c r="BI137" s="696"/>
      <c r="BJ137" s="696"/>
      <c r="BK137" s="696"/>
      <c r="BL137" s="696"/>
      <c r="BM137" s="696"/>
      <c r="BN137" s="696"/>
      <c r="BO137" s="696"/>
      <c r="BP137" s="696"/>
      <c r="BQ137" s="696"/>
      <c r="BR137" s="696"/>
      <c r="BS137" s="696"/>
      <c r="BT137" s="696"/>
      <c r="BU137" s="696"/>
      <c r="BV137" s="696"/>
      <c r="BW137" s="696"/>
      <c r="BX137" s="696"/>
      <c r="BY137" s="696"/>
      <c r="BZ137" s="696"/>
      <c r="CA137" s="696"/>
      <c r="CB137" s="696"/>
      <c r="CC137" s="696"/>
      <c r="CD137" s="696"/>
      <c r="CE137" s="696"/>
      <c r="CF137" s="696"/>
      <c r="CG137" s="696"/>
      <c r="CH137" s="696"/>
      <c r="CI137" s="696"/>
      <c r="CJ137" s="696"/>
      <c r="CK137" s="696"/>
      <c r="CL137" s="696"/>
      <c r="CM137" s="696"/>
      <c r="CN137" s="696"/>
      <c r="CO137" s="696"/>
      <c r="CP137" s="696"/>
      <c r="CQ137" s="696"/>
      <c r="CR137" s="696"/>
      <c r="CS137" s="696"/>
      <c r="CT137" s="696"/>
      <c r="CU137" s="696"/>
      <c r="CV137" s="696"/>
      <c r="CW137" s="696"/>
      <c r="CX137" s="696"/>
      <c r="CY137" s="696"/>
      <c r="CZ137" s="696"/>
      <c r="DA137" s="696"/>
      <c r="DB137" s="696"/>
      <c r="DC137" s="696"/>
      <c r="DD137" s="696"/>
      <c r="DE137" s="696"/>
      <c r="DF137" s="696"/>
      <c r="DG137" s="696"/>
      <c r="DH137" s="696"/>
      <c r="DI137" s="696"/>
      <c r="DJ137" s="696"/>
      <c r="DK137" s="696"/>
      <c r="DL137" s="696"/>
      <c r="DM137" s="696"/>
      <c r="DN137" s="696"/>
      <c r="DO137" s="696"/>
      <c r="DP137" s="696"/>
      <c r="DQ137" s="696"/>
      <c r="DR137" s="696"/>
      <c r="DS137" s="696"/>
      <c r="DT137" s="696"/>
      <c r="DU137" s="696"/>
      <c r="DV137" s="696"/>
    </row>
    <row r="138" spans="1:126" s="692" customFormat="1" ht="15.75" customHeight="1">
      <c r="A138" s="698" t="str">
        <f>State_Account_all!A138</f>
        <v>a</v>
      </c>
      <c r="B138" s="769">
        <f>State_Account_all!B138</f>
        <v>0</v>
      </c>
      <c r="C138" s="686">
        <f>State_Account_all!AB138</f>
        <v>0</v>
      </c>
      <c r="D138" s="704">
        <f>State_Account_all!AC138</f>
        <v>0</v>
      </c>
      <c r="E138" s="705">
        <f>State_Account_all!AD138</f>
        <v>0</v>
      </c>
      <c r="F138" s="692">
        <f>State_Account_all!AE138</f>
        <v>0</v>
      </c>
      <c r="G138" s="692">
        <f>State_Account_all!AF138</f>
        <v>0</v>
      </c>
      <c r="H138" s="706">
        <f>State_Account_all!AG138</f>
        <v>0</v>
      </c>
      <c r="I138" s="705">
        <f>State_Account_all!AH138</f>
        <v>0</v>
      </c>
      <c r="J138" s="692">
        <f>State_Account_all!AI138</f>
        <v>0</v>
      </c>
      <c r="K138" s="692">
        <f>State_Account_all!AJ138</f>
        <v>0</v>
      </c>
      <c r="L138" s="707">
        <f>State_Account_all!BM138</f>
        <v>0</v>
      </c>
      <c r="N138" s="704"/>
      <c r="O138" s="686"/>
      <c r="P138" s="759"/>
      <c r="Q138" s="760"/>
      <c r="R138" s="761"/>
      <c r="S138" s="696"/>
      <c r="T138" s="686"/>
      <c r="U138" s="696"/>
      <c r="V138" s="696"/>
      <c r="W138" s="696"/>
      <c r="X138" s="686"/>
      <c r="Y138" s="696"/>
      <c r="Z138" s="686"/>
      <c r="AA138" s="696"/>
      <c r="AB138" s="686"/>
      <c r="AC138" s="696"/>
      <c r="AD138" s="696"/>
      <c r="AE138" s="696"/>
      <c r="AF138" s="696"/>
      <c r="AG138" s="696"/>
      <c r="AH138" s="696"/>
      <c r="AI138" s="696"/>
      <c r="AJ138" s="696"/>
      <c r="AK138" s="686"/>
      <c r="AL138" s="696"/>
      <c r="AM138" s="696"/>
      <c r="AN138" s="696"/>
      <c r="AO138" s="696"/>
      <c r="AP138" s="696"/>
      <c r="AQ138" s="696"/>
      <c r="AR138" s="686"/>
      <c r="AS138" s="696"/>
      <c r="AT138" s="696"/>
      <c r="AU138" s="696"/>
      <c r="AV138" s="686"/>
      <c r="AW138" s="696"/>
      <c r="AX138" s="686"/>
      <c r="AY138" s="696"/>
      <c r="AZ138" s="696"/>
      <c r="BA138" s="686"/>
      <c r="BB138" s="696"/>
      <c r="BC138" s="696"/>
      <c r="BD138" s="696"/>
      <c r="BE138" s="696"/>
      <c r="BF138" s="697"/>
      <c r="BG138" s="696"/>
      <c r="BH138" s="696"/>
      <c r="BI138" s="696"/>
      <c r="BJ138" s="696"/>
      <c r="BK138" s="696"/>
      <c r="BL138" s="696"/>
      <c r="BM138" s="696"/>
      <c r="BN138" s="696"/>
      <c r="BO138" s="696"/>
      <c r="BP138" s="696"/>
      <c r="BQ138" s="696"/>
      <c r="BR138" s="696"/>
      <c r="BS138" s="696"/>
      <c r="BT138" s="696"/>
      <c r="BU138" s="696"/>
      <c r="BV138" s="696"/>
      <c r="BW138" s="696"/>
      <c r="BX138" s="696"/>
      <c r="BY138" s="696"/>
      <c r="BZ138" s="696"/>
      <c r="CA138" s="696"/>
      <c r="CB138" s="696"/>
      <c r="CC138" s="696"/>
      <c r="CD138" s="696"/>
      <c r="CE138" s="696"/>
      <c r="CF138" s="696"/>
      <c r="CG138" s="696"/>
      <c r="CH138" s="696"/>
      <c r="CI138" s="696"/>
      <c r="CJ138" s="696"/>
      <c r="CK138" s="696"/>
      <c r="CL138" s="696"/>
      <c r="CM138" s="696"/>
      <c r="CN138" s="696"/>
      <c r="CO138" s="696"/>
      <c r="CP138" s="696"/>
      <c r="CQ138" s="696"/>
      <c r="CR138" s="696"/>
      <c r="CS138" s="696"/>
      <c r="CT138" s="696"/>
      <c r="CU138" s="696"/>
      <c r="CV138" s="696"/>
      <c r="CW138" s="696"/>
      <c r="CX138" s="696"/>
      <c r="CY138" s="696"/>
      <c r="CZ138" s="696"/>
      <c r="DA138" s="696"/>
      <c r="DB138" s="696"/>
      <c r="DC138" s="696"/>
      <c r="DD138" s="696"/>
      <c r="DE138" s="696"/>
      <c r="DF138" s="696"/>
      <c r="DG138" s="696"/>
      <c r="DH138" s="696"/>
      <c r="DI138" s="696"/>
      <c r="DJ138" s="696"/>
      <c r="DK138" s="696"/>
      <c r="DL138" s="696"/>
      <c r="DM138" s="696"/>
      <c r="DN138" s="696"/>
      <c r="DO138" s="696"/>
      <c r="DP138" s="696"/>
      <c r="DQ138" s="696"/>
      <c r="DR138" s="696"/>
      <c r="DS138" s="696"/>
      <c r="DT138" s="696"/>
      <c r="DU138" s="696"/>
      <c r="DV138" s="696"/>
    </row>
    <row r="139" spans="1:126" s="692" customFormat="1" ht="15.75" customHeight="1">
      <c r="A139" s="698" t="str">
        <f>State_Account_all!A139</f>
        <v>b</v>
      </c>
      <c r="B139" s="769">
        <f>State_Account_all!B139</f>
        <v>0</v>
      </c>
      <c r="C139" s="686">
        <f>State_Account_all!AB139</f>
        <v>0</v>
      </c>
      <c r="D139" s="704">
        <f>State_Account_all!AC139</f>
        <v>0</v>
      </c>
      <c r="E139" s="705">
        <f>State_Account_all!AD139</f>
        <v>0</v>
      </c>
      <c r="F139" s="692">
        <f>State_Account_all!AE139</f>
        <v>0</v>
      </c>
      <c r="G139" s="692">
        <f>State_Account_all!AF139</f>
        <v>0</v>
      </c>
      <c r="H139" s="706">
        <f>State_Account_all!AG139</f>
        <v>0</v>
      </c>
      <c r="I139" s="705">
        <f>State_Account_all!AH139</f>
        <v>0</v>
      </c>
      <c r="J139" s="692">
        <f>State_Account_all!AI139</f>
        <v>0</v>
      </c>
      <c r="K139" s="692">
        <f>State_Account_all!AJ139</f>
        <v>0</v>
      </c>
      <c r="L139" s="707">
        <f>State_Account_all!BM139</f>
        <v>0</v>
      </c>
      <c r="N139" s="704"/>
      <c r="O139" s="686"/>
      <c r="P139" s="759"/>
      <c r="Q139" s="760"/>
      <c r="R139" s="761"/>
      <c r="S139" s="696"/>
      <c r="T139" s="686"/>
      <c r="U139" s="696"/>
      <c r="V139" s="696"/>
      <c r="W139" s="696"/>
      <c r="X139" s="686"/>
      <c r="Y139" s="696"/>
      <c r="Z139" s="686"/>
      <c r="AA139" s="696"/>
      <c r="AB139" s="686"/>
      <c r="AC139" s="696"/>
      <c r="AD139" s="696"/>
      <c r="AE139" s="696"/>
      <c r="AF139" s="696"/>
      <c r="AG139" s="696"/>
      <c r="AH139" s="696"/>
      <c r="AI139" s="696"/>
      <c r="AJ139" s="696"/>
      <c r="AK139" s="686"/>
      <c r="AL139" s="696"/>
      <c r="AM139" s="696"/>
      <c r="AN139" s="696"/>
      <c r="AO139" s="696"/>
      <c r="AP139" s="696"/>
      <c r="AQ139" s="696"/>
      <c r="AR139" s="686"/>
      <c r="AS139" s="696"/>
      <c r="AT139" s="696"/>
      <c r="AU139" s="696"/>
      <c r="AV139" s="686"/>
      <c r="AW139" s="696"/>
      <c r="AX139" s="686"/>
      <c r="AY139" s="696"/>
      <c r="AZ139" s="696"/>
      <c r="BA139" s="686"/>
      <c r="BB139" s="696"/>
      <c r="BC139" s="696"/>
      <c r="BD139" s="696"/>
      <c r="BE139" s="696"/>
      <c r="BF139" s="697"/>
      <c r="BG139" s="696"/>
      <c r="BH139" s="696"/>
      <c r="BI139" s="696"/>
      <c r="BJ139" s="696"/>
      <c r="BK139" s="696"/>
      <c r="BL139" s="696"/>
      <c r="BM139" s="696"/>
      <c r="BN139" s="696"/>
      <c r="BO139" s="696"/>
      <c r="BP139" s="696"/>
      <c r="BQ139" s="696"/>
      <c r="BR139" s="696"/>
      <c r="BS139" s="696"/>
      <c r="BT139" s="696"/>
      <c r="BU139" s="696"/>
      <c r="BV139" s="696"/>
      <c r="BW139" s="696"/>
      <c r="BX139" s="696"/>
      <c r="BY139" s="696"/>
      <c r="BZ139" s="696"/>
      <c r="CA139" s="696"/>
      <c r="CB139" s="696"/>
      <c r="CC139" s="696"/>
      <c r="CD139" s="696"/>
      <c r="CE139" s="696"/>
      <c r="CF139" s="696"/>
      <c r="CG139" s="696"/>
      <c r="CH139" s="696"/>
      <c r="CI139" s="696"/>
      <c r="CJ139" s="696"/>
      <c r="CK139" s="696"/>
      <c r="CL139" s="696"/>
      <c r="CM139" s="696"/>
      <c r="CN139" s="696"/>
      <c r="CO139" s="696"/>
      <c r="CP139" s="696"/>
      <c r="CQ139" s="696"/>
      <c r="CR139" s="696"/>
      <c r="CS139" s="696"/>
      <c r="CT139" s="696"/>
      <c r="CU139" s="696"/>
      <c r="CV139" s="696"/>
      <c r="CW139" s="696"/>
      <c r="CX139" s="696"/>
      <c r="CY139" s="696"/>
      <c r="CZ139" s="696"/>
      <c r="DA139" s="696"/>
      <c r="DB139" s="696"/>
      <c r="DC139" s="696"/>
      <c r="DD139" s="696"/>
      <c r="DE139" s="696"/>
      <c r="DF139" s="696"/>
      <c r="DG139" s="696"/>
      <c r="DH139" s="696"/>
      <c r="DI139" s="696"/>
      <c r="DJ139" s="696"/>
      <c r="DK139" s="696"/>
      <c r="DL139" s="696"/>
      <c r="DM139" s="696"/>
      <c r="DN139" s="696"/>
      <c r="DO139" s="696"/>
      <c r="DP139" s="696"/>
      <c r="DQ139" s="696"/>
      <c r="DR139" s="696"/>
      <c r="DS139" s="696"/>
      <c r="DT139" s="696"/>
      <c r="DU139" s="696"/>
      <c r="DV139" s="696"/>
    </row>
    <row r="140" spans="1:126" s="692" customFormat="1" ht="15.75" customHeight="1">
      <c r="A140" s="712" t="str">
        <f>State_Account_all!A140</f>
        <v>c</v>
      </c>
      <c r="B140" s="769">
        <f>State_Account_all!B140</f>
        <v>0</v>
      </c>
      <c r="C140" s="686">
        <f>State_Account_all!AB140</f>
        <v>0</v>
      </c>
      <c r="D140" s="704">
        <f>State_Account_all!AC140</f>
        <v>0</v>
      </c>
      <c r="E140" s="705">
        <f>State_Account_all!AD140</f>
        <v>0</v>
      </c>
      <c r="F140" s="692">
        <f>State_Account_all!AE140</f>
        <v>0</v>
      </c>
      <c r="G140" s="692">
        <f>State_Account_all!AF140</f>
        <v>0</v>
      </c>
      <c r="H140" s="706">
        <f>State_Account_all!AG140</f>
        <v>0</v>
      </c>
      <c r="I140" s="705">
        <f>State_Account_all!AH140</f>
        <v>0</v>
      </c>
      <c r="J140" s="692">
        <f>State_Account_all!AI140</f>
        <v>0</v>
      </c>
      <c r="K140" s="692">
        <f>State_Account_all!AJ140</f>
        <v>0</v>
      </c>
      <c r="L140" s="707">
        <f>State_Account_all!BM140</f>
        <v>0</v>
      </c>
      <c r="N140" s="704"/>
      <c r="O140" s="686"/>
      <c r="P140" s="759"/>
      <c r="Q140" s="760"/>
      <c r="R140" s="761"/>
      <c r="S140" s="696"/>
      <c r="T140" s="686"/>
      <c r="U140" s="696"/>
      <c r="V140" s="696"/>
      <c r="W140" s="696"/>
      <c r="X140" s="686"/>
      <c r="Y140" s="696"/>
      <c r="Z140" s="686"/>
      <c r="AA140" s="696"/>
      <c r="AB140" s="686"/>
      <c r="AC140" s="696"/>
      <c r="AD140" s="696"/>
      <c r="AE140" s="696"/>
      <c r="AF140" s="696"/>
      <c r="AG140" s="696"/>
      <c r="AH140" s="696"/>
      <c r="AI140" s="696"/>
      <c r="AJ140" s="696"/>
      <c r="AK140" s="686"/>
      <c r="AL140" s="696"/>
      <c r="AM140" s="696"/>
      <c r="AN140" s="696"/>
      <c r="AO140" s="696"/>
      <c r="AP140" s="696"/>
      <c r="AQ140" s="696"/>
      <c r="AR140" s="686"/>
      <c r="AS140" s="696"/>
      <c r="AT140" s="696"/>
      <c r="AU140" s="696"/>
      <c r="AV140" s="686"/>
      <c r="AW140" s="696"/>
      <c r="AX140" s="686"/>
      <c r="AY140" s="696"/>
      <c r="AZ140" s="696"/>
      <c r="BA140" s="686"/>
      <c r="BB140" s="696"/>
      <c r="BC140" s="696"/>
      <c r="BD140" s="696"/>
      <c r="BE140" s="696"/>
      <c r="BF140" s="697"/>
      <c r="BG140" s="696"/>
      <c r="BH140" s="696"/>
      <c r="BI140" s="696"/>
      <c r="BJ140" s="696"/>
      <c r="BK140" s="696"/>
      <c r="BL140" s="696"/>
      <c r="BM140" s="696"/>
      <c r="BN140" s="696"/>
      <c r="BO140" s="696"/>
      <c r="BP140" s="696"/>
      <c r="BQ140" s="696"/>
      <c r="BR140" s="696"/>
      <c r="BS140" s="696"/>
      <c r="BT140" s="696"/>
      <c r="BU140" s="696"/>
      <c r="BV140" s="696"/>
      <c r="BW140" s="696"/>
      <c r="BX140" s="696"/>
      <c r="BY140" s="696"/>
      <c r="BZ140" s="696"/>
      <c r="CA140" s="696"/>
      <c r="CB140" s="696"/>
      <c r="CC140" s="696"/>
      <c r="CD140" s="696"/>
      <c r="CE140" s="696"/>
      <c r="CF140" s="696"/>
      <c r="CG140" s="696"/>
      <c r="CH140" s="696"/>
      <c r="CI140" s="696"/>
      <c r="CJ140" s="696"/>
      <c r="CK140" s="696"/>
      <c r="CL140" s="696"/>
      <c r="CM140" s="696"/>
      <c r="CN140" s="696"/>
      <c r="CO140" s="696"/>
      <c r="CP140" s="696"/>
      <c r="CQ140" s="696"/>
      <c r="CR140" s="696"/>
      <c r="CS140" s="696"/>
      <c r="CT140" s="696"/>
      <c r="CU140" s="696"/>
      <c r="CV140" s="696"/>
      <c r="CW140" s="696"/>
      <c r="CX140" s="696"/>
      <c r="CY140" s="696"/>
      <c r="CZ140" s="696"/>
      <c r="DA140" s="696"/>
      <c r="DB140" s="696"/>
      <c r="DC140" s="696"/>
      <c r="DD140" s="696"/>
      <c r="DE140" s="696"/>
      <c r="DF140" s="696"/>
      <c r="DG140" s="696"/>
      <c r="DH140" s="696"/>
      <c r="DI140" s="696"/>
      <c r="DJ140" s="696"/>
      <c r="DK140" s="696"/>
      <c r="DL140" s="696"/>
      <c r="DM140" s="696"/>
      <c r="DN140" s="696"/>
      <c r="DO140" s="696"/>
      <c r="DP140" s="696"/>
      <c r="DQ140" s="696"/>
      <c r="DR140" s="696"/>
      <c r="DS140" s="696"/>
      <c r="DT140" s="696"/>
      <c r="DU140" s="696"/>
      <c r="DV140" s="696"/>
    </row>
    <row r="141" spans="1:126" s="692" customFormat="1" ht="46.5">
      <c r="A141" s="740" t="str">
        <f>State_Account_all!A141</f>
        <v>Decrease in net secondary productivity</v>
      </c>
      <c r="B141" s="767" t="str">
        <f>State_Account_all!B141</f>
        <v>ha weighted by coefficient</v>
      </c>
      <c r="C141" s="686">
        <f>State_Account_all!AB141</f>
        <v>0</v>
      </c>
      <c r="D141" s="687">
        <f>State_Account_all!AC141</f>
        <v>0</v>
      </c>
      <c r="E141" s="688">
        <f>State_Account_all!AD141</f>
        <v>0</v>
      </c>
      <c r="F141" s="689">
        <f>State_Account_all!AE141</f>
        <v>0</v>
      </c>
      <c r="G141" s="689">
        <f>State_Account_all!AF141</f>
        <v>0</v>
      </c>
      <c r="H141" s="690">
        <f>State_Account_all!AG141</f>
        <v>0</v>
      </c>
      <c r="I141" s="688">
        <f>State_Account_all!AH141</f>
        <v>0</v>
      </c>
      <c r="J141" s="689">
        <f>State_Account_all!AI141</f>
        <v>0</v>
      </c>
      <c r="K141" s="689">
        <f>State_Account_all!AJ141</f>
        <v>0</v>
      </c>
      <c r="L141" s="691">
        <f>State_Account_all!BM141</f>
        <v>0</v>
      </c>
      <c r="N141" s="687"/>
      <c r="O141" s="686"/>
      <c r="P141" s="759"/>
      <c r="Q141" s="760"/>
      <c r="R141" s="761"/>
      <c r="S141" s="696"/>
      <c r="T141" s="686"/>
      <c r="U141" s="696"/>
      <c r="V141" s="696"/>
      <c r="W141" s="696"/>
      <c r="X141" s="686"/>
      <c r="Y141" s="696"/>
      <c r="Z141" s="686"/>
      <c r="AA141" s="696"/>
      <c r="AB141" s="686"/>
      <c r="AC141" s="696"/>
      <c r="AD141" s="696"/>
      <c r="AE141" s="696"/>
      <c r="AF141" s="696"/>
      <c r="AG141" s="696"/>
      <c r="AH141" s="696"/>
      <c r="AI141" s="696"/>
      <c r="AJ141" s="696"/>
      <c r="AK141" s="686"/>
      <c r="AL141" s="696"/>
      <c r="AM141" s="696"/>
      <c r="AN141" s="696"/>
      <c r="AO141" s="696"/>
      <c r="AP141" s="696"/>
      <c r="AQ141" s="696"/>
      <c r="AR141" s="686"/>
      <c r="AS141" s="696"/>
      <c r="AT141" s="696"/>
      <c r="AU141" s="696"/>
      <c r="AV141" s="686"/>
      <c r="AW141" s="696"/>
      <c r="AX141" s="686"/>
      <c r="AY141" s="696"/>
      <c r="AZ141" s="696"/>
      <c r="BA141" s="686"/>
      <c r="BB141" s="696"/>
      <c r="BC141" s="696"/>
      <c r="BD141" s="696"/>
      <c r="BE141" s="696"/>
      <c r="BF141" s="697"/>
      <c r="BG141" s="696"/>
      <c r="BH141" s="696"/>
      <c r="BI141" s="696"/>
      <c r="BJ141" s="696"/>
      <c r="BK141" s="696"/>
      <c r="BL141" s="696"/>
      <c r="BM141" s="696"/>
      <c r="BN141" s="696"/>
      <c r="BO141" s="696"/>
      <c r="BP141" s="696"/>
      <c r="BQ141" s="696"/>
      <c r="BR141" s="696"/>
      <c r="BS141" s="696"/>
      <c r="BT141" s="696"/>
      <c r="BU141" s="696"/>
      <c r="BV141" s="696"/>
      <c r="BW141" s="696"/>
      <c r="BX141" s="696"/>
      <c r="BY141" s="696"/>
      <c r="BZ141" s="696"/>
      <c r="CA141" s="696"/>
      <c r="CB141" s="696"/>
      <c r="CC141" s="696"/>
      <c r="CD141" s="696"/>
      <c r="CE141" s="696"/>
      <c r="CF141" s="696"/>
      <c r="CG141" s="696"/>
      <c r="CH141" s="696"/>
      <c r="CI141" s="696"/>
      <c r="CJ141" s="696"/>
      <c r="CK141" s="696"/>
      <c r="CL141" s="696"/>
      <c r="CM141" s="696"/>
      <c r="CN141" s="696"/>
      <c r="CO141" s="696"/>
      <c r="CP141" s="696"/>
      <c r="CQ141" s="696"/>
      <c r="CR141" s="696"/>
      <c r="CS141" s="696"/>
      <c r="CT141" s="696"/>
      <c r="CU141" s="696"/>
      <c r="CV141" s="696"/>
      <c r="CW141" s="696"/>
      <c r="CX141" s="696"/>
      <c r="CY141" s="696"/>
      <c r="CZ141" s="696"/>
      <c r="DA141" s="696"/>
      <c r="DB141" s="696"/>
      <c r="DC141" s="696"/>
      <c r="DD141" s="696"/>
      <c r="DE141" s="696"/>
      <c r="DF141" s="696"/>
      <c r="DG141" s="696"/>
      <c r="DH141" s="696"/>
      <c r="DI141" s="696"/>
      <c r="DJ141" s="696"/>
      <c r="DK141" s="696"/>
      <c r="DL141" s="696"/>
      <c r="DM141" s="696"/>
      <c r="DN141" s="696"/>
      <c r="DO141" s="696"/>
      <c r="DP141" s="696"/>
      <c r="DQ141" s="696"/>
      <c r="DR141" s="696"/>
      <c r="DS141" s="696"/>
      <c r="DT141" s="696"/>
      <c r="DU141" s="696"/>
      <c r="DV141" s="696"/>
    </row>
    <row r="142" spans="1:126" s="692" customFormat="1" ht="15.75" customHeight="1">
      <c r="A142" s="698" t="str">
        <f>State_Account_all!A142</f>
        <v>a</v>
      </c>
      <c r="B142" s="769">
        <f>State_Account_all!B142</f>
        <v>0</v>
      </c>
      <c r="C142" s="686">
        <f>State_Account_all!AB142</f>
        <v>0</v>
      </c>
      <c r="D142" s="704">
        <f>State_Account_all!AC142</f>
        <v>0</v>
      </c>
      <c r="E142" s="705">
        <f>State_Account_all!AD142</f>
        <v>0</v>
      </c>
      <c r="F142" s="692">
        <f>State_Account_all!AE142</f>
        <v>0</v>
      </c>
      <c r="G142" s="692">
        <f>State_Account_all!AF142</f>
        <v>0</v>
      </c>
      <c r="H142" s="706">
        <f>State_Account_all!AG142</f>
        <v>0</v>
      </c>
      <c r="I142" s="705">
        <f>State_Account_all!AH142</f>
        <v>0</v>
      </c>
      <c r="J142" s="692">
        <f>State_Account_all!AI142</f>
        <v>0</v>
      </c>
      <c r="K142" s="692">
        <f>State_Account_all!AJ142</f>
        <v>0</v>
      </c>
      <c r="L142" s="707">
        <f>State_Account_all!BM142</f>
        <v>0</v>
      </c>
      <c r="N142" s="704"/>
      <c r="O142" s="686"/>
      <c r="P142" s="759"/>
      <c r="Q142" s="760"/>
      <c r="R142" s="761"/>
      <c r="S142" s="696"/>
      <c r="T142" s="686"/>
      <c r="U142" s="696"/>
      <c r="V142" s="696"/>
      <c r="W142" s="696"/>
      <c r="X142" s="686"/>
      <c r="Y142" s="696"/>
      <c r="Z142" s="686"/>
      <c r="AA142" s="696"/>
      <c r="AB142" s="686"/>
      <c r="AC142" s="696"/>
      <c r="AD142" s="696"/>
      <c r="AE142" s="696"/>
      <c r="AF142" s="696"/>
      <c r="AG142" s="696"/>
      <c r="AH142" s="696"/>
      <c r="AI142" s="696"/>
      <c r="AJ142" s="696"/>
      <c r="AK142" s="686"/>
      <c r="AL142" s="696"/>
      <c r="AM142" s="696"/>
      <c r="AN142" s="696"/>
      <c r="AO142" s="696"/>
      <c r="AP142" s="696"/>
      <c r="AQ142" s="696"/>
      <c r="AR142" s="686"/>
      <c r="AS142" s="696"/>
      <c r="AT142" s="696"/>
      <c r="AU142" s="696"/>
      <c r="AV142" s="686"/>
      <c r="AW142" s="696"/>
      <c r="AX142" s="686"/>
      <c r="AY142" s="696"/>
      <c r="AZ142" s="696"/>
      <c r="BA142" s="686"/>
      <c r="BB142" s="696"/>
      <c r="BC142" s="696"/>
      <c r="BD142" s="696"/>
      <c r="BE142" s="696"/>
      <c r="BF142" s="697"/>
      <c r="BG142" s="696"/>
      <c r="BH142" s="696"/>
      <c r="BI142" s="696"/>
      <c r="BJ142" s="696"/>
      <c r="BK142" s="696"/>
      <c r="BL142" s="696"/>
      <c r="BM142" s="696"/>
      <c r="BN142" s="696"/>
      <c r="BO142" s="696"/>
      <c r="BP142" s="696"/>
      <c r="BQ142" s="696"/>
      <c r="BR142" s="696"/>
      <c r="BS142" s="696"/>
      <c r="BT142" s="696"/>
      <c r="BU142" s="696"/>
      <c r="BV142" s="696"/>
      <c r="BW142" s="696"/>
      <c r="BX142" s="696"/>
      <c r="BY142" s="696"/>
      <c r="BZ142" s="696"/>
      <c r="CA142" s="696"/>
      <c r="CB142" s="696"/>
      <c r="CC142" s="696"/>
      <c r="CD142" s="696"/>
      <c r="CE142" s="696"/>
      <c r="CF142" s="696"/>
      <c r="CG142" s="696"/>
      <c r="CH142" s="696"/>
      <c r="CI142" s="696"/>
      <c r="CJ142" s="696"/>
      <c r="CK142" s="696"/>
      <c r="CL142" s="696"/>
      <c r="CM142" s="696"/>
      <c r="CN142" s="696"/>
      <c r="CO142" s="696"/>
      <c r="CP142" s="696"/>
      <c r="CQ142" s="696"/>
      <c r="CR142" s="696"/>
      <c r="CS142" s="696"/>
      <c r="CT142" s="696"/>
      <c r="CU142" s="696"/>
      <c r="CV142" s="696"/>
      <c r="CW142" s="696"/>
      <c r="CX142" s="696"/>
      <c r="CY142" s="696"/>
      <c r="CZ142" s="696"/>
      <c r="DA142" s="696"/>
      <c r="DB142" s="696"/>
      <c r="DC142" s="696"/>
      <c r="DD142" s="696"/>
      <c r="DE142" s="696"/>
      <c r="DF142" s="696"/>
      <c r="DG142" s="696"/>
      <c r="DH142" s="696"/>
      <c r="DI142" s="696"/>
      <c r="DJ142" s="696"/>
      <c r="DK142" s="696"/>
      <c r="DL142" s="696"/>
      <c r="DM142" s="696"/>
      <c r="DN142" s="696"/>
      <c r="DO142" s="696"/>
      <c r="DP142" s="696"/>
      <c r="DQ142" s="696"/>
      <c r="DR142" s="696"/>
      <c r="DS142" s="696"/>
      <c r="DT142" s="696"/>
      <c r="DU142" s="696"/>
      <c r="DV142" s="696"/>
    </row>
    <row r="143" spans="1:126" s="692" customFormat="1" ht="15.75" customHeight="1">
      <c r="A143" s="698" t="str">
        <f>State_Account_all!A143</f>
        <v>b</v>
      </c>
      <c r="B143" s="769">
        <f>State_Account_all!B143</f>
        <v>0</v>
      </c>
      <c r="C143" s="686">
        <f>State_Account_all!AB143</f>
        <v>0</v>
      </c>
      <c r="D143" s="704">
        <f>State_Account_all!AC143</f>
        <v>0</v>
      </c>
      <c r="E143" s="705">
        <f>State_Account_all!AD143</f>
        <v>0</v>
      </c>
      <c r="F143" s="692">
        <f>State_Account_all!AE143</f>
        <v>0</v>
      </c>
      <c r="G143" s="692">
        <f>State_Account_all!AF143</f>
        <v>0</v>
      </c>
      <c r="H143" s="706">
        <f>State_Account_all!AG143</f>
        <v>0</v>
      </c>
      <c r="I143" s="705">
        <f>State_Account_all!AH143</f>
        <v>0</v>
      </c>
      <c r="J143" s="692">
        <f>State_Account_all!AI143</f>
        <v>0</v>
      </c>
      <c r="K143" s="692">
        <f>State_Account_all!AJ143</f>
        <v>0</v>
      </c>
      <c r="L143" s="707">
        <f>State_Account_all!BM143</f>
        <v>0</v>
      </c>
      <c r="N143" s="704"/>
      <c r="O143" s="686"/>
      <c r="P143" s="759"/>
      <c r="Q143" s="760"/>
      <c r="R143" s="761"/>
      <c r="S143" s="696"/>
      <c r="T143" s="686"/>
      <c r="U143" s="696"/>
      <c r="V143" s="696"/>
      <c r="W143" s="696"/>
      <c r="X143" s="686"/>
      <c r="Y143" s="696"/>
      <c r="Z143" s="686"/>
      <c r="AA143" s="696"/>
      <c r="AB143" s="686"/>
      <c r="AC143" s="696"/>
      <c r="AD143" s="696"/>
      <c r="AE143" s="696"/>
      <c r="AF143" s="696"/>
      <c r="AG143" s="696"/>
      <c r="AH143" s="696"/>
      <c r="AI143" s="696"/>
      <c r="AJ143" s="696"/>
      <c r="AK143" s="686"/>
      <c r="AL143" s="696"/>
      <c r="AM143" s="696"/>
      <c r="AN143" s="696"/>
      <c r="AO143" s="696"/>
      <c r="AP143" s="696"/>
      <c r="AQ143" s="696"/>
      <c r="AR143" s="686"/>
      <c r="AS143" s="696"/>
      <c r="AT143" s="696"/>
      <c r="AU143" s="696"/>
      <c r="AV143" s="686"/>
      <c r="AW143" s="696"/>
      <c r="AX143" s="686"/>
      <c r="AY143" s="696"/>
      <c r="AZ143" s="696"/>
      <c r="BA143" s="686"/>
      <c r="BB143" s="696"/>
      <c r="BC143" s="696"/>
      <c r="BD143" s="696"/>
      <c r="BE143" s="696"/>
      <c r="BF143" s="697"/>
      <c r="BG143" s="696"/>
      <c r="BH143" s="696"/>
      <c r="BI143" s="696"/>
      <c r="BJ143" s="696"/>
      <c r="BK143" s="696"/>
      <c r="BL143" s="696"/>
      <c r="BM143" s="696"/>
      <c r="BN143" s="696"/>
      <c r="BO143" s="696"/>
      <c r="BP143" s="696"/>
      <c r="BQ143" s="696"/>
      <c r="BR143" s="696"/>
      <c r="BS143" s="696"/>
      <c r="BT143" s="696"/>
      <c r="BU143" s="696"/>
      <c r="BV143" s="696"/>
      <c r="BW143" s="696"/>
      <c r="BX143" s="696"/>
      <c r="BY143" s="696"/>
      <c r="BZ143" s="696"/>
      <c r="CA143" s="696"/>
      <c r="CB143" s="696"/>
      <c r="CC143" s="696"/>
      <c r="CD143" s="696"/>
      <c r="CE143" s="696"/>
      <c r="CF143" s="696"/>
      <c r="CG143" s="696"/>
      <c r="CH143" s="696"/>
      <c r="CI143" s="696"/>
      <c r="CJ143" s="696"/>
      <c r="CK143" s="696"/>
      <c r="CL143" s="696"/>
      <c r="CM143" s="696"/>
      <c r="CN143" s="696"/>
      <c r="CO143" s="696"/>
      <c r="CP143" s="696"/>
      <c r="CQ143" s="696"/>
      <c r="CR143" s="696"/>
      <c r="CS143" s="696"/>
      <c r="CT143" s="696"/>
      <c r="CU143" s="696"/>
      <c r="CV143" s="696"/>
      <c r="CW143" s="696"/>
      <c r="CX143" s="696"/>
      <c r="CY143" s="696"/>
      <c r="CZ143" s="696"/>
      <c r="DA143" s="696"/>
      <c r="DB143" s="696"/>
      <c r="DC143" s="696"/>
      <c r="DD143" s="696"/>
      <c r="DE143" s="696"/>
      <c r="DF143" s="696"/>
      <c r="DG143" s="696"/>
      <c r="DH143" s="696"/>
      <c r="DI143" s="696"/>
      <c r="DJ143" s="696"/>
      <c r="DK143" s="696"/>
      <c r="DL143" s="696"/>
      <c r="DM143" s="696"/>
      <c r="DN143" s="696"/>
      <c r="DO143" s="696"/>
      <c r="DP143" s="696"/>
      <c r="DQ143" s="696"/>
      <c r="DR143" s="696"/>
      <c r="DS143" s="696"/>
      <c r="DT143" s="696"/>
      <c r="DU143" s="696"/>
      <c r="DV143" s="696"/>
    </row>
    <row r="144" spans="1:126" s="692" customFormat="1" ht="15.75" customHeight="1">
      <c r="A144" s="712" t="str">
        <f>State_Account_all!A144</f>
        <v>c</v>
      </c>
      <c r="B144" s="771">
        <f>State_Account_all!B144</f>
        <v>0</v>
      </c>
      <c r="C144" s="686"/>
      <c r="D144" s="713">
        <f>State_Account_all!AB144</f>
        <v>0</v>
      </c>
      <c r="E144" s="714">
        <f>State_Account_all!AC144</f>
        <v>0</v>
      </c>
      <c r="F144" s="715">
        <f>State_Account_all!AD144</f>
        <v>0</v>
      </c>
      <c r="G144" s="715">
        <f>State_Account_all!AE144</f>
        <v>0</v>
      </c>
      <c r="H144" s="716">
        <f>State_Account_all!AF144</f>
        <v>0</v>
      </c>
      <c r="I144" s="714">
        <f>State_Account_all!AG144</f>
        <v>0</v>
      </c>
      <c r="J144" s="715">
        <f>State_Account_all!AH144</f>
        <v>0</v>
      </c>
      <c r="K144" s="715">
        <f>State_Account_all!AI144</f>
        <v>0</v>
      </c>
      <c r="L144" s="717">
        <f>State_Account_all!AJ144</f>
        <v>0</v>
      </c>
      <c r="N144" s="713"/>
      <c r="O144" s="686">
        <f>State_Account_all!BM144</f>
        <v>0</v>
      </c>
      <c r="P144" s="759"/>
      <c r="Q144" s="760"/>
      <c r="R144" s="761"/>
      <c r="S144" s="696"/>
      <c r="T144" s="686"/>
      <c r="U144" s="696"/>
      <c r="V144" s="696"/>
      <c r="W144" s="696"/>
      <c r="X144" s="686"/>
      <c r="Y144" s="696"/>
      <c r="Z144" s="686"/>
      <c r="AA144" s="696"/>
      <c r="AB144" s="686"/>
      <c r="AC144" s="696"/>
      <c r="AD144" s="696"/>
      <c r="AE144" s="696"/>
      <c r="AF144" s="696"/>
      <c r="AG144" s="696"/>
      <c r="AH144" s="696"/>
      <c r="AI144" s="696"/>
      <c r="AJ144" s="696"/>
      <c r="AK144" s="686"/>
      <c r="AL144" s="696"/>
      <c r="AM144" s="696"/>
      <c r="AN144" s="696"/>
      <c r="AO144" s="696"/>
      <c r="AP144" s="696"/>
      <c r="AQ144" s="696"/>
      <c r="AR144" s="686"/>
      <c r="AS144" s="696"/>
      <c r="AT144" s="696"/>
      <c r="AU144" s="696"/>
      <c r="AV144" s="686"/>
      <c r="AW144" s="696"/>
      <c r="AX144" s="686"/>
      <c r="AY144" s="696"/>
      <c r="AZ144" s="696"/>
      <c r="BA144" s="686"/>
      <c r="BB144" s="696"/>
      <c r="BC144" s="696"/>
      <c r="BD144" s="696"/>
      <c r="BE144" s="696"/>
      <c r="BF144" s="697"/>
      <c r="BG144" s="696"/>
      <c r="BH144" s="696"/>
      <c r="BI144" s="696"/>
      <c r="BJ144" s="696"/>
      <c r="BK144" s="696"/>
      <c r="BL144" s="696"/>
      <c r="BM144" s="696"/>
      <c r="BN144" s="696"/>
      <c r="BO144" s="696"/>
      <c r="BP144" s="696"/>
      <c r="BQ144" s="696"/>
      <c r="BR144" s="696"/>
      <c r="BS144" s="696"/>
      <c r="BT144" s="696"/>
      <c r="BU144" s="696"/>
      <c r="BV144" s="696"/>
      <c r="BW144" s="696"/>
      <c r="BX144" s="696"/>
      <c r="BY144" s="696"/>
      <c r="BZ144" s="696"/>
      <c r="CA144" s="696"/>
      <c r="CB144" s="696"/>
      <c r="CC144" s="696"/>
      <c r="CD144" s="696"/>
      <c r="CE144" s="696"/>
      <c r="CF144" s="696"/>
      <c r="CG144" s="696"/>
      <c r="CH144" s="696"/>
      <c r="CI144" s="696"/>
      <c r="CJ144" s="696"/>
      <c r="CK144" s="696"/>
      <c r="CL144" s="696"/>
      <c r="CM144" s="696"/>
      <c r="CN144" s="696"/>
      <c r="CO144" s="696"/>
      <c r="CP144" s="696"/>
      <c r="CQ144" s="696"/>
      <c r="CR144" s="696"/>
      <c r="CS144" s="696"/>
      <c r="CT144" s="696"/>
      <c r="CU144" s="696"/>
      <c r="CV144" s="696"/>
      <c r="CW144" s="696"/>
      <c r="CX144" s="696"/>
      <c r="CY144" s="696"/>
      <c r="CZ144" s="696"/>
      <c r="DA144" s="696"/>
      <c r="DB144" s="696"/>
      <c r="DC144" s="696"/>
      <c r="DD144" s="696"/>
      <c r="DE144" s="696"/>
      <c r="DF144" s="696"/>
      <c r="DG144" s="696"/>
      <c r="DH144" s="696"/>
      <c r="DI144" s="696"/>
      <c r="DJ144" s="696"/>
      <c r="DK144" s="696"/>
      <c r="DL144" s="696"/>
      <c r="DM144" s="696"/>
      <c r="DN144" s="696"/>
      <c r="DO144" s="696"/>
      <c r="DP144" s="696"/>
      <c r="DQ144" s="696"/>
      <c r="DR144" s="696"/>
      <c r="DS144" s="696"/>
      <c r="DT144" s="696"/>
      <c r="DU144" s="696"/>
      <c r="DV144" s="696"/>
    </row>
    <row r="145" spans="1:126" s="692" customFormat="1" ht="20.25">
      <c r="A145" s="708" t="str">
        <f>State_Account_all!A145</f>
        <v>10.A Total change in net secondary productivity</v>
      </c>
      <c r="B145" s="770">
        <f>State_Account_all!B145</f>
        <v>0</v>
      </c>
      <c r="C145" s="697"/>
      <c r="D145" s="709">
        <f>State_Account_all!AB145</f>
        <v>0</v>
      </c>
      <c r="E145" s="710">
        <f>State_Account_all!AC145</f>
        <v>0</v>
      </c>
      <c r="F145" s="710">
        <f>State_Account_all!AD145</f>
        <v>0</v>
      </c>
      <c r="G145" s="710">
        <f>State_Account_all!AE145</f>
        <v>0</v>
      </c>
      <c r="H145" s="710">
        <f>State_Account_all!AF145</f>
        <v>0</v>
      </c>
      <c r="I145" s="710">
        <f>State_Account_all!AG145</f>
        <v>0</v>
      </c>
      <c r="J145" s="710">
        <f>State_Account_all!AH145</f>
        <v>0</v>
      </c>
      <c r="K145" s="710">
        <f>State_Account_all!AI145</f>
        <v>0</v>
      </c>
      <c r="L145" s="711">
        <f>State_Account_all!AJ145</f>
        <v>0</v>
      </c>
      <c r="N145" s="709"/>
      <c r="O145" s="697">
        <f>State_Account_all!BM145</f>
        <v>0</v>
      </c>
      <c r="P145" s="762"/>
      <c r="Q145" s="763"/>
      <c r="R145" s="764"/>
      <c r="S145" s="697"/>
      <c r="T145" s="697"/>
      <c r="U145" s="697"/>
      <c r="V145" s="697"/>
      <c r="W145" s="697"/>
      <c r="X145" s="697"/>
      <c r="Y145" s="697"/>
      <c r="Z145" s="697"/>
      <c r="AA145" s="697"/>
      <c r="AB145" s="697"/>
      <c r="AC145" s="697"/>
      <c r="AD145" s="697"/>
      <c r="AE145" s="697"/>
      <c r="AF145" s="697"/>
      <c r="AG145" s="697"/>
      <c r="AH145" s="697"/>
      <c r="AI145" s="697"/>
      <c r="AJ145" s="697"/>
      <c r="AK145" s="697"/>
      <c r="AL145" s="697"/>
      <c r="AM145" s="697"/>
      <c r="AN145" s="697"/>
      <c r="AO145" s="697"/>
      <c r="AP145" s="697"/>
      <c r="AQ145" s="697"/>
      <c r="AR145" s="697"/>
      <c r="AS145" s="697"/>
      <c r="AT145" s="697"/>
      <c r="AU145" s="697"/>
      <c r="AV145" s="697"/>
      <c r="AW145" s="697"/>
      <c r="AX145" s="697"/>
      <c r="AY145" s="697"/>
      <c r="AZ145" s="697"/>
      <c r="BA145" s="697"/>
      <c r="BB145" s="697"/>
      <c r="BC145" s="697"/>
      <c r="BD145" s="697"/>
      <c r="BE145" s="697"/>
      <c r="BF145" s="697"/>
      <c r="BG145" s="697"/>
      <c r="BH145" s="697"/>
      <c r="BI145" s="697"/>
      <c r="BJ145" s="697"/>
      <c r="BK145" s="697"/>
      <c r="BL145" s="697"/>
      <c r="BM145" s="697"/>
      <c r="BN145" s="697"/>
      <c r="BO145" s="697"/>
      <c r="BP145" s="697"/>
      <c r="BQ145" s="697"/>
      <c r="BR145" s="697"/>
      <c r="BS145" s="696"/>
      <c r="BT145" s="696"/>
      <c r="BU145" s="696"/>
      <c r="BV145" s="696"/>
      <c r="BW145" s="696"/>
      <c r="BX145" s="696"/>
      <c r="BY145" s="696"/>
      <c r="BZ145" s="696"/>
      <c r="CA145" s="696"/>
      <c r="CB145" s="696"/>
      <c r="CC145" s="696"/>
      <c r="CD145" s="696"/>
      <c r="CE145" s="696"/>
      <c r="CF145" s="696"/>
      <c r="CG145" s="696"/>
      <c r="CH145" s="696"/>
      <c r="CI145" s="696"/>
      <c r="CJ145" s="696"/>
      <c r="CK145" s="696"/>
      <c r="CL145" s="696"/>
      <c r="CM145" s="696"/>
      <c r="CN145" s="696"/>
      <c r="CO145" s="696"/>
      <c r="CP145" s="696"/>
      <c r="CQ145" s="696"/>
      <c r="CR145" s="696"/>
      <c r="CS145" s="696"/>
      <c r="CT145" s="696"/>
      <c r="CU145" s="696"/>
      <c r="CV145" s="696"/>
      <c r="CW145" s="696"/>
      <c r="CX145" s="696"/>
      <c r="CY145" s="696"/>
      <c r="CZ145" s="696"/>
      <c r="DA145" s="696"/>
      <c r="DB145" s="696"/>
      <c r="DC145" s="696"/>
      <c r="DD145" s="696"/>
      <c r="DE145" s="696"/>
      <c r="DF145" s="696"/>
      <c r="DG145" s="696"/>
      <c r="DH145" s="696"/>
      <c r="DI145" s="696"/>
      <c r="DJ145" s="696"/>
      <c r="DK145" s="696"/>
      <c r="DL145" s="696"/>
      <c r="DM145" s="696"/>
      <c r="DN145" s="696"/>
      <c r="DO145" s="696"/>
      <c r="DP145" s="696"/>
      <c r="DQ145" s="696"/>
      <c r="DR145" s="696"/>
      <c r="DS145" s="696"/>
      <c r="DT145" s="696"/>
      <c r="DU145" s="696"/>
      <c r="DV145" s="696"/>
    </row>
    <row r="146" spans="1:126" s="669" customFormat="1" ht="42.75" customHeight="1">
      <c r="A146" s="679" t="str">
        <f>State_Account_all!A146</f>
        <v>11. Nutrient distress</v>
      </c>
      <c r="B146" s="766">
        <f>State_Account_all!B146</f>
        <v>0</v>
      </c>
      <c r="C146" s="680"/>
      <c r="D146" s="666">
        <f>State_Account_all!AB146</f>
        <v>0</v>
      </c>
      <c r="E146" s="681">
        <f>State_Account_all!AC146</f>
        <v>0</v>
      </c>
      <c r="F146" s="666">
        <f>State_Account_all!AD146</f>
        <v>0</v>
      </c>
      <c r="G146" s="666">
        <f>State_Account_all!AE146</f>
        <v>0</v>
      </c>
      <c r="H146" s="682">
        <f>State_Account_all!AF146</f>
        <v>0</v>
      </c>
      <c r="I146" s="681">
        <f>State_Account_all!AG146</f>
        <v>0</v>
      </c>
      <c r="J146" s="666">
        <f>State_Account_all!AH146</f>
        <v>0</v>
      </c>
      <c r="K146" s="666">
        <f>State_Account_all!AI146</f>
        <v>0</v>
      </c>
      <c r="L146" s="666">
        <f>State_Account_all!AJ146</f>
        <v>0</v>
      </c>
      <c r="N146" s="666"/>
      <c r="O146" s="680">
        <f>State_Account_all!BM146</f>
        <v>0</v>
      </c>
      <c r="P146" s="671"/>
      <c r="Q146" s="671"/>
      <c r="R146" s="683"/>
      <c r="S146" s="672"/>
      <c r="T146" s="680"/>
      <c r="U146" s="672"/>
      <c r="V146" s="672"/>
      <c r="W146" s="672"/>
      <c r="X146" s="680"/>
      <c r="Y146" s="672"/>
      <c r="Z146" s="680"/>
      <c r="AA146" s="672"/>
      <c r="AB146" s="680"/>
      <c r="AC146" s="672"/>
      <c r="AD146" s="672"/>
      <c r="AE146" s="672"/>
      <c r="AF146" s="672"/>
      <c r="AG146" s="672"/>
      <c r="AH146" s="672"/>
      <c r="AI146" s="672"/>
      <c r="AJ146" s="672"/>
      <c r="AK146" s="680"/>
      <c r="AL146" s="672"/>
      <c r="AM146" s="672"/>
      <c r="AN146" s="672"/>
      <c r="AO146" s="672"/>
      <c r="AP146" s="672"/>
      <c r="AQ146" s="672"/>
      <c r="AR146" s="680"/>
      <c r="AS146" s="672"/>
      <c r="AT146" s="672"/>
      <c r="AU146" s="672"/>
      <c r="AV146" s="680"/>
      <c r="AW146" s="672"/>
      <c r="AX146" s="680"/>
      <c r="AY146" s="672"/>
      <c r="AZ146" s="672"/>
      <c r="BA146" s="680"/>
      <c r="BB146" s="672"/>
      <c r="BC146" s="672"/>
      <c r="BD146" s="672"/>
      <c r="BE146" s="672"/>
      <c r="BF146" s="684"/>
      <c r="BG146" s="672"/>
      <c r="BH146" s="672"/>
      <c r="BI146" s="672"/>
      <c r="BJ146" s="672"/>
      <c r="BK146" s="672"/>
      <c r="BL146" s="672"/>
      <c r="BM146" s="678"/>
      <c r="BN146" s="678"/>
      <c r="BO146" s="678"/>
      <c r="BP146" s="678"/>
      <c r="BQ146" s="678"/>
      <c r="BR146" s="678"/>
      <c r="BS146" s="678"/>
      <c r="BT146" s="678"/>
      <c r="BU146" s="678"/>
      <c r="BV146" s="678"/>
      <c r="BW146" s="678"/>
      <c r="BX146" s="678"/>
      <c r="BY146" s="678"/>
      <c r="BZ146" s="678"/>
      <c r="CA146" s="678"/>
      <c r="CB146" s="678"/>
      <c r="CC146" s="678"/>
      <c r="CD146" s="678"/>
      <c r="CE146" s="678"/>
      <c r="CF146" s="678"/>
      <c r="CG146" s="678"/>
      <c r="CH146" s="678"/>
      <c r="CI146" s="678"/>
      <c r="CJ146" s="678"/>
      <c r="CK146" s="678"/>
      <c r="CL146" s="678"/>
      <c r="CM146" s="678"/>
      <c r="CN146" s="678"/>
      <c r="CO146" s="678"/>
      <c r="CP146" s="678"/>
      <c r="CQ146" s="678"/>
      <c r="CR146" s="678"/>
      <c r="CS146" s="678"/>
      <c r="CT146" s="678"/>
      <c r="CU146" s="678"/>
      <c r="CV146" s="678"/>
      <c r="CW146" s="678"/>
      <c r="CX146" s="678"/>
      <c r="CY146" s="678"/>
      <c r="CZ146" s="678"/>
      <c r="DA146" s="678"/>
      <c r="DB146" s="678"/>
      <c r="DC146" s="678"/>
      <c r="DD146" s="678"/>
      <c r="DE146" s="678"/>
      <c r="DF146" s="678"/>
      <c r="DG146" s="678"/>
      <c r="DH146" s="678"/>
      <c r="DI146" s="678"/>
      <c r="DJ146" s="678"/>
      <c r="DK146" s="678"/>
      <c r="DL146" s="678"/>
      <c r="DM146" s="678"/>
      <c r="DN146" s="678"/>
      <c r="DO146" s="678"/>
      <c r="DP146" s="678"/>
      <c r="DQ146" s="678"/>
      <c r="DR146" s="678"/>
      <c r="DS146" s="678"/>
      <c r="DT146" s="678"/>
      <c r="DU146" s="678"/>
      <c r="DV146" s="678"/>
    </row>
    <row r="147" spans="1:126" s="692" customFormat="1" ht="46.5">
      <c r="A147" s="740" t="str">
        <f>State_Account_all!A147</f>
        <v>Areas with nutrient distress</v>
      </c>
      <c r="B147" s="767" t="str">
        <f>State_Account_all!B147</f>
        <v>ha weighted by coefficient</v>
      </c>
      <c r="C147" s="686">
        <f>State_Account_all!AB147</f>
        <v>0</v>
      </c>
      <c r="D147" s="687">
        <f>State_Account_all!AC147</f>
        <v>0</v>
      </c>
      <c r="E147" s="688">
        <f>State_Account_all!AD147</f>
        <v>0</v>
      </c>
      <c r="F147" s="689">
        <f>State_Account_all!AE147</f>
        <v>0</v>
      </c>
      <c r="G147" s="689">
        <f>State_Account_all!AF147</f>
        <v>0</v>
      </c>
      <c r="H147" s="690">
        <f>State_Account_all!AG147</f>
        <v>0</v>
      </c>
      <c r="I147" s="688">
        <f>State_Account_all!AH147</f>
        <v>0</v>
      </c>
      <c r="J147" s="689">
        <f>State_Account_all!AI147</f>
        <v>0</v>
      </c>
      <c r="K147" s="689">
        <f>State_Account_all!AJ147</f>
        <v>0</v>
      </c>
      <c r="L147" s="691">
        <f>State_Account_all!BM147</f>
        <v>0</v>
      </c>
      <c r="N147" s="687"/>
      <c r="O147" s="686"/>
      <c r="P147" s="731" t="s">
        <v>446</v>
      </c>
      <c r="Q147" s="732"/>
      <c r="R147" s="733"/>
      <c r="S147" s="696"/>
      <c r="T147" s="686"/>
      <c r="U147" s="696"/>
      <c r="V147" s="696"/>
      <c r="W147" s="696"/>
      <c r="X147" s="686"/>
      <c r="Y147" s="696"/>
      <c r="Z147" s="686"/>
      <c r="AA147" s="696"/>
      <c r="AB147" s="686"/>
      <c r="AC147" s="696"/>
      <c r="AD147" s="696"/>
      <c r="AE147" s="696"/>
      <c r="AF147" s="696"/>
      <c r="AG147" s="696"/>
      <c r="AH147" s="696"/>
      <c r="AI147" s="696"/>
      <c r="AJ147" s="696"/>
      <c r="AK147" s="686"/>
      <c r="AL147" s="696"/>
      <c r="AM147" s="696"/>
      <c r="AN147" s="696"/>
      <c r="AO147" s="696"/>
      <c r="AP147" s="696"/>
      <c r="AQ147" s="696"/>
      <c r="AR147" s="686"/>
      <c r="AS147" s="696"/>
      <c r="AT147" s="696"/>
      <c r="AU147" s="696"/>
      <c r="AV147" s="686"/>
      <c r="AW147" s="696"/>
      <c r="AX147" s="686"/>
      <c r="AY147" s="696"/>
      <c r="AZ147" s="696"/>
      <c r="BA147" s="686"/>
      <c r="BB147" s="696"/>
      <c r="BC147" s="696"/>
      <c r="BD147" s="696"/>
      <c r="BE147" s="696"/>
      <c r="BF147" s="697"/>
      <c r="BG147" s="696"/>
      <c r="BH147" s="696"/>
      <c r="BI147" s="696"/>
      <c r="BJ147" s="696"/>
      <c r="BK147" s="696"/>
      <c r="BL147" s="696"/>
      <c r="BM147" s="696"/>
      <c r="BN147" s="696"/>
      <c r="BO147" s="696"/>
      <c r="BP147" s="696"/>
      <c r="BQ147" s="696"/>
      <c r="BR147" s="696"/>
      <c r="BS147" s="696"/>
      <c r="BT147" s="696"/>
      <c r="BU147" s="696"/>
      <c r="BV147" s="696"/>
      <c r="BW147" s="696"/>
      <c r="BX147" s="696"/>
      <c r="BY147" s="696"/>
      <c r="BZ147" s="696"/>
      <c r="CA147" s="696"/>
      <c r="CB147" s="696"/>
      <c r="CC147" s="696"/>
      <c r="CD147" s="696"/>
      <c r="CE147" s="696"/>
      <c r="CF147" s="696"/>
      <c r="CG147" s="696"/>
      <c r="CH147" s="696"/>
      <c r="CI147" s="696"/>
      <c r="CJ147" s="696"/>
      <c r="CK147" s="696"/>
      <c r="CL147" s="696"/>
      <c r="CM147" s="696"/>
      <c r="CN147" s="696"/>
      <c r="CO147" s="696"/>
      <c r="CP147" s="696"/>
      <c r="CQ147" s="696"/>
      <c r="CR147" s="696"/>
      <c r="CS147" s="696"/>
      <c r="CT147" s="696"/>
      <c r="CU147" s="696"/>
      <c r="CV147" s="696"/>
      <c r="CW147" s="696"/>
      <c r="CX147" s="696"/>
      <c r="CY147" s="696"/>
      <c r="CZ147" s="696"/>
      <c r="DA147" s="696"/>
      <c r="DB147" s="696"/>
      <c r="DC147" s="696"/>
      <c r="DD147" s="696"/>
      <c r="DE147" s="696"/>
      <c r="DF147" s="696"/>
      <c r="DG147" s="696"/>
      <c r="DH147" s="696"/>
      <c r="DI147" s="696"/>
      <c r="DJ147" s="696"/>
      <c r="DK147" s="696"/>
      <c r="DL147" s="696"/>
      <c r="DM147" s="696"/>
      <c r="DN147" s="696"/>
      <c r="DO147" s="696"/>
      <c r="DP147" s="696"/>
      <c r="DQ147" s="696"/>
      <c r="DR147" s="696"/>
      <c r="DS147" s="696"/>
      <c r="DT147" s="696"/>
      <c r="DU147" s="696"/>
      <c r="DV147" s="696"/>
    </row>
    <row r="148" spans="1:58" s="696" customFormat="1" ht="15.75" customHeight="1">
      <c r="A148" s="741" t="str">
        <f>State_Account_all!A148</f>
        <v>Excess of nutrient loads</v>
      </c>
      <c r="B148" s="768" t="str">
        <f>State_Account_all!B148</f>
        <v>a</v>
      </c>
      <c r="C148" s="742">
        <f>State_Account_all!AB148</f>
        <v>0</v>
      </c>
      <c r="D148" s="743">
        <f>State_Account_all!AC148</f>
        <v>0</v>
      </c>
      <c r="E148" s="686">
        <f>State_Account_all!AD148</f>
        <v>0</v>
      </c>
      <c r="F148" s="696">
        <f>State_Account_all!AE148</f>
        <v>0</v>
      </c>
      <c r="G148" s="696">
        <f>State_Account_all!AF148</f>
        <v>0</v>
      </c>
      <c r="H148" s="697">
        <f>State_Account_all!AG148</f>
        <v>0</v>
      </c>
      <c r="I148" s="686">
        <f>State_Account_all!AH148</f>
        <v>0</v>
      </c>
      <c r="J148" s="696">
        <f>State_Account_all!AI148</f>
        <v>0</v>
      </c>
      <c r="K148" s="696">
        <f>State_Account_all!AJ148</f>
        <v>0</v>
      </c>
      <c r="L148" s="744">
        <f>State_Account_all!BM148</f>
        <v>0</v>
      </c>
      <c r="N148" s="699"/>
      <c r="O148" s="686"/>
      <c r="P148" s="734"/>
      <c r="Q148" s="735"/>
      <c r="R148" s="736"/>
      <c r="T148" s="686"/>
      <c r="X148" s="686"/>
      <c r="Z148" s="686"/>
      <c r="AB148" s="686"/>
      <c r="AF148" s="697"/>
      <c r="AG148" s="697"/>
      <c r="AK148" s="686"/>
      <c r="AR148" s="686"/>
      <c r="AV148" s="686"/>
      <c r="AX148" s="686"/>
      <c r="BA148" s="686"/>
      <c r="BF148" s="697"/>
    </row>
    <row r="149" spans="1:58" s="696" customFormat="1" ht="15.75" customHeight="1">
      <c r="A149" s="741">
        <f>State_Account_all!A149</f>
        <v>0</v>
      </c>
      <c r="B149" s="768" t="str">
        <f>State_Account_all!B149</f>
        <v>b</v>
      </c>
      <c r="C149" s="686">
        <f>State_Account_all!AB149</f>
        <v>0</v>
      </c>
      <c r="D149" s="699">
        <f>State_Account_all!AC149</f>
        <v>0</v>
      </c>
      <c r="E149" s="686">
        <f>State_Account_all!AD149</f>
        <v>0</v>
      </c>
      <c r="F149" s="696">
        <f>State_Account_all!AE149</f>
        <v>0</v>
      </c>
      <c r="G149" s="696">
        <f>State_Account_all!AF149</f>
        <v>0</v>
      </c>
      <c r="H149" s="697">
        <f>State_Account_all!AG149</f>
        <v>0</v>
      </c>
      <c r="I149" s="686">
        <f>State_Account_all!AH149</f>
        <v>0</v>
      </c>
      <c r="J149" s="696">
        <f>State_Account_all!AI149</f>
        <v>0</v>
      </c>
      <c r="K149" s="696">
        <f>State_Account_all!AJ149</f>
        <v>0</v>
      </c>
      <c r="L149" s="700">
        <f>State_Account_all!BM149</f>
        <v>0</v>
      </c>
      <c r="N149" s="699"/>
      <c r="O149" s="686"/>
      <c r="P149" s="734"/>
      <c r="Q149" s="735"/>
      <c r="R149" s="736"/>
      <c r="T149" s="686"/>
      <c r="X149" s="686"/>
      <c r="Z149" s="686"/>
      <c r="AB149" s="686"/>
      <c r="AK149" s="686"/>
      <c r="AR149" s="686"/>
      <c r="AV149" s="686"/>
      <c r="AX149" s="686"/>
      <c r="BA149" s="686"/>
      <c r="BF149" s="697"/>
    </row>
    <row r="150" spans="1:58" s="696" customFormat="1" ht="15.75" customHeight="1">
      <c r="A150" s="741">
        <f>State_Account_all!A150</f>
        <v>0</v>
      </c>
      <c r="B150" s="768" t="str">
        <f>State_Account_all!B150</f>
        <v>c</v>
      </c>
      <c r="C150" s="686">
        <f>State_Account_all!AB150</f>
        <v>0</v>
      </c>
      <c r="D150" s="699">
        <f>State_Account_all!AC150</f>
        <v>0</v>
      </c>
      <c r="E150" s="686">
        <f>State_Account_all!AD150</f>
        <v>0</v>
      </c>
      <c r="F150" s="696">
        <f>State_Account_all!AE150</f>
        <v>0</v>
      </c>
      <c r="G150" s="696">
        <f>State_Account_all!AF150</f>
        <v>0</v>
      </c>
      <c r="H150" s="697">
        <f>State_Account_all!AG150</f>
        <v>0</v>
      </c>
      <c r="I150" s="686">
        <f>State_Account_all!AH150</f>
        <v>0</v>
      </c>
      <c r="J150" s="696">
        <f>State_Account_all!AI150</f>
        <v>0</v>
      </c>
      <c r="K150" s="696">
        <f>State_Account_all!AJ150</f>
        <v>0</v>
      </c>
      <c r="L150" s="700">
        <f>State_Account_all!BM150</f>
        <v>0</v>
      </c>
      <c r="N150" s="699"/>
      <c r="O150" s="686"/>
      <c r="P150" s="734"/>
      <c r="Q150" s="735"/>
      <c r="R150" s="736"/>
      <c r="T150" s="686"/>
      <c r="X150" s="686"/>
      <c r="Z150" s="686"/>
      <c r="AB150" s="686"/>
      <c r="AK150" s="686"/>
      <c r="AR150" s="686"/>
      <c r="AV150" s="686"/>
      <c r="AX150" s="686"/>
      <c r="BA150" s="686"/>
      <c r="BF150" s="697"/>
    </row>
    <row r="151" spans="1:58" s="696" customFormat="1" ht="15.75" customHeight="1">
      <c r="A151" s="745" t="str">
        <f>State_Account_all!A151</f>
        <v>Deficit of nutrients </v>
      </c>
      <c r="B151" s="775" t="str">
        <f>State_Account_all!B151</f>
        <v>a</v>
      </c>
      <c r="C151" s="686">
        <f>State_Account_all!AB151</f>
        <v>0</v>
      </c>
      <c r="D151" s="746">
        <f>State_Account_all!AC151</f>
        <v>0</v>
      </c>
      <c r="E151" s="747">
        <f>State_Account_all!AD151</f>
        <v>0</v>
      </c>
      <c r="F151" s="748">
        <f>State_Account_all!AE151</f>
        <v>0</v>
      </c>
      <c r="G151" s="748">
        <f>State_Account_all!AF151</f>
        <v>0</v>
      </c>
      <c r="H151" s="749">
        <f>State_Account_all!AG151</f>
        <v>0</v>
      </c>
      <c r="I151" s="747">
        <f>State_Account_all!AH151</f>
        <v>0</v>
      </c>
      <c r="J151" s="748">
        <f>State_Account_all!AI151</f>
        <v>0</v>
      </c>
      <c r="K151" s="748">
        <f>State_Account_all!AJ151</f>
        <v>0</v>
      </c>
      <c r="L151" s="750">
        <f>State_Account_all!BM151</f>
        <v>0</v>
      </c>
      <c r="N151" s="746"/>
      <c r="O151" s="686"/>
      <c r="P151" s="734"/>
      <c r="Q151" s="735"/>
      <c r="R151" s="736"/>
      <c r="T151" s="686"/>
      <c r="X151" s="686"/>
      <c r="Z151" s="686"/>
      <c r="AB151" s="686"/>
      <c r="AK151" s="686"/>
      <c r="AR151" s="686"/>
      <c r="AV151" s="686"/>
      <c r="AX151" s="686"/>
      <c r="BA151" s="686"/>
      <c r="BF151" s="697"/>
    </row>
    <row r="152" spans="1:58" s="696" customFormat="1" ht="15.75" customHeight="1">
      <c r="A152" s="751">
        <f>State_Account_all!A152</f>
        <v>0</v>
      </c>
      <c r="B152" s="768" t="str">
        <f>State_Account_all!B152</f>
        <v>b</v>
      </c>
      <c r="C152" s="686">
        <f>State_Account_all!AB152</f>
        <v>0</v>
      </c>
      <c r="D152" s="699">
        <f>State_Account_all!AC152</f>
        <v>0</v>
      </c>
      <c r="E152" s="686">
        <f>State_Account_all!AD152</f>
        <v>0</v>
      </c>
      <c r="F152" s="696">
        <f>State_Account_all!AE152</f>
        <v>0</v>
      </c>
      <c r="G152" s="696">
        <f>State_Account_all!AF152</f>
        <v>0</v>
      </c>
      <c r="H152" s="697">
        <f>State_Account_all!AG152</f>
        <v>0</v>
      </c>
      <c r="I152" s="686">
        <f>State_Account_all!AH152</f>
        <v>0</v>
      </c>
      <c r="J152" s="696">
        <f>State_Account_all!AI152</f>
        <v>0</v>
      </c>
      <c r="K152" s="696">
        <f>State_Account_all!AJ152</f>
        <v>0</v>
      </c>
      <c r="L152" s="700">
        <f>State_Account_all!BM152</f>
        <v>0</v>
      </c>
      <c r="N152" s="699"/>
      <c r="O152" s="686"/>
      <c r="P152" s="734"/>
      <c r="Q152" s="735"/>
      <c r="R152" s="736"/>
      <c r="T152" s="686"/>
      <c r="X152" s="686"/>
      <c r="Z152" s="686"/>
      <c r="AB152" s="686"/>
      <c r="AK152" s="686"/>
      <c r="AR152" s="686"/>
      <c r="AV152" s="686"/>
      <c r="AX152" s="686"/>
      <c r="BA152" s="686"/>
      <c r="BF152" s="697"/>
    </row>
    <row r="153" spans="1:126" s="692" customFormat="1" ht="15.75" customHeight="1">
      <c r="A153" s="752">
        <f>State_Account_all!A153</f>
        <v>0</v>
      </c>
      <c r="B153" s="776" t="str">
        <f>State_Account_all!B153</f>
        <v>c</v>
      </c>
      <c r="C153" s="686">
        <f>State_Account_all!AB153</f>
        <v>0</v>
      </c>
      <c r="D153" s="713">
        <f>State_Account_all!AC153</f>
        <v>0</v>
      </c>
      <c r="E153" s="714">
        <f>State_Account_all!AD153</f>
        <v>0</v>
      </c>
      <c r="F153" s="715">
        <f>State_Account_all!AE153</f>
        <v>0</v>
      </c>
      <c r="G153" s="715">
        <f>State_Account_all!AF153</f>
        <v>0</v>
      </c>
      <c r="H153" s="716">
        <f>State_Account_all!AG153</f>
        <v>0</v>
      </c>
      <c r="I153" s="714">
        <f>State_Account_all!AH153</f>
        <v>0</v>
      </c>
      <c r="J153" s="715">
        <f>State_Account_all!AI153</f>
        <v>0</v>
      </c>
      <c r="K153" s="715">
        <f>State_Account_all!AJ153</f>
        <v>0</v>
      </c>
      <c r="L153" s="753">
        <f>State_Account_all!BM153</f>
        <v>0</v>
      </c>
      <c r="N153" s="713"/>
      <c r="O153" s="686"/>
      <c r="P153" s="734"/>
      <c r="Q153" s="735"/>
      <c r="R153" s="736"/>
      <c r="S153" s="696"/>
      <c r="T153" s="686"/>
      <c r="U153" s="696"/>
      <c r="V153" s="696"/>
      <c r="W153" s="696"/>
      <c r="X153" s="686"/>
      <c r="Y153" s="696"/>
      <c r="Z153" s="686"/>
      <c r="AA153" s="696"/>
      <c r="AB153" s="686"/>
      <c r="AC153" s="696"/>
      <c r="AD153" s="696"/>
      <c r="AE153" s="696"/>
      <c r="AF153" s="697"/>
      <c r="AG153" s="697"/>
      <c r="AH153" s="696"/>
      <c r="AI153" s="696"/>
      <c r="AJ153" s="696"/>
      <c r="AK153" s="686"/>
      <c r="AL153" s="696"/>
      <c r="AM153" s="696"/>
      <c r="AN153" s="696"/>
      <c r="AO153" s="696"/>
      <c r="AP153" s="696"/>
      <c r="AQ153" s="696"/>
      <c r="AR153" s="686"/>
      <c r="AS153" s="696"/>
      <c r="AT153" s="696"/>
      <c r="AU153" s="696"/>
      <c r="AV153" s="686"/>
      <c r="AW153" s="696"/>
      <c r="AX153" s="686"/>
      <c r="AY153" s="696"/>
      <c r="AZ153" s="696"/>
      <c r="BA153" s="686"/>
      <c r="BB153" s="696"/>
      <c r="BC153" s="696"/>
      <c r="BD153" s="696"/>
      <c r="BE153" s="696"/>
      <c r="BF153" s="697"/>
      <c r="BG153" s="696"/>
      <c r="BH153" s="696"/>
      <c r="BI153" s="696"/>
      <c r="BJ153" s="696"/>
      <c r="BK153" s="696"/>
      <c r="BL153" s="696"/>
      <c r="BM153" s="696"/>
      <c r="BN153" s="696"/>
      <c r="BO153" s="696"/>
      <c r="BP153" s="696"/>
      <c r="BQ153" s="696"/>
      <c r="BR153" s="696"/>
      <c r="BS153" s="696"/>
      <c r="BT153" s="696"/>
      <c r="BU153" s="696"/>
      <c r="BV153" s="696"/>
      <c r="BW153" s="696"/>
      <c r="BX153" s="696"/>
      <c r="BY153" s="696"/>
      <c r="BZ153" s="696"/>
      <c r="CA153" s="696"/>
      <c r="CB153" s="696"/>
      <c r="CC153" s="696"/>
      <c r="CD153" s="696"/>
      <c r="CE153" s="696"/>
      <c r="CF153" s="696"/>
      <c r="CG153" s="696"/>
      <c r="CH153" s="696"/>
      <c r="CI153" s="696"/>
      <c r="CJ153" s="696"/>
      <c r="CK153" s="696"/>
      <c r="CL153" s="696"/>
      <c r="CM153" s="696"/>
      <c r="CN153" s="696"/>
      <c r="CO153" s="696"/>
      <c r="CP153" s="696"/>
      <c r="CQ153" s="696"/>
      <c r="CR153" s="696"/>
      <c r="CS153" s="696"/>
      <c r="CT153" s="696"/>
      <c r="CU153" s="696"/>
      <c r="CV153" s="696"/>
      <c r="CW153" s="696"/>
      <c r="CX153" s="696"/>
      <c r="CY153" s="696"/>
      <c r="CZ153" s="696"/>
      <c r="DA153" s="696"/>
      <c r="DB153" s="696"/>
      <c r="DC153" s="696"/>
      <c r="DD153" s="696"/>
      <c r="DE153" s="696"/>
      <c r="DF153" s="696"/>
      <c r="DG153" s="696"/>
      <c r="DH153" s="696"/>
      <c r="DI153" s="696"/>
      <c r="DJ153" s="696"/>
      <c r="DK153" s="696"/>
      <c r="DL153" s="696"/>
      <c r="DM153" s="696"/>
      <c r="DN153" s="696"/>
      <c r="DO153" s="696"/>
      <c r="DP153" s="696"/>
      <c r="DQ153" s="696"/>
      <c r="DR153" s="696"/>
      <c r="DS153" s="696"/>
      <c r="DT153" s="696"/>
      <c r="DU153" s="696"/>
      <c r="DV153" s="696"/>
    </row>
    <row r="154" spans="1:58" s="696" customFormat="1" ht="15.75" customHeight="1">
      <c r="A154" s="745" t="str">
        <f>State_Account_all!A154</f>
        <v>Eutrophication symptoms</v>
      </c>
      <c r="B154" s="775" t="str">
        <f>State_Account_all!B154</f>
        <v>a</v>
      </c>
      <c r="C154" s="686">
        <f>State_Account_all!AB154</f>
        <v>0</v>
      </c>
      <c r="D154" s="746">
        <f>State_Account_all!AC154</f>
        <v>0</v>
      </c>
      <c r="E154" s="747">
        <f>State_Account_all!AD154</f>
        <v>0</v>
      </c>
      <c r="F154" s="748">
        <f>State_Account_all!AE154</f>
        <v>0</v>
      </c>
      <c r="G154" s="748">
        <f>State_Account_all!AF154</f>
        <v>0</v>
      </c>
      <c r="H154" s="749">
        <f>State_Account_all!AG154</f>
        <v>0</v>
      </c>
      <c r="I154" s="747">
        <f>State_Account_all!AH154</f>
        <v>0</v>
      </c>
      <c r="J154" s="748">
        <f>State_Account_all!AI154</f>
        <v>0</v>
      </c>
      <c r="K154" s="748">
        <f>State_Account_all!AJ154</f>
        <v>0</v>
      </c>
      <c r="L154" s="750">
        <f>State_Account_all!BM154</f>
        <v>0</v>
      </c>
      <c r="N154" s="746"/>
      <c r="O154" s="686"/>
      <c r="P154" s="734"/>
      <c r="Q154" s="735"/>
      <c r="R154" s="736"/>
      <c r="T154" s="686"/>
      <c r="X154" s="686"/>
      <c r="Z154" s="686"/>
      <c r="AB154" s="686"/>
      <c r="AK154" s="686"/>
      <c r="AR154" s="686"/>
      <c r="AV154" s="686"/>
      <c r="AX154" s="686"/>
      <c r="BA154" s="686"/>
      <c r="BF154" s="697"/>
    </row>
    <row r="155" spans="1:58" s="696" customFormat="1" ht="15.75" customHeight="1">
      <c r="A155" s="751">
        <f>State_Account_all!A155</f>
        <v>0</v>
      </c>
      <c r="B155" s="768" t="str">
        <f>State_Account_all!B155</f>
        <v>b</v>
      </c>
      <c r="C155" s="686">
        <f>State_Account_all!AB155</f>
        <v>0</v>
      </c>
      <c r="D155" s="699">
        <f>State_Account_all!AC155</f>
        <v>0</v>
      </c>
      <c r="E155" s="686">
        <f>State_Account_all!AD155</f>
        <v>0</v>
      </c>
      <c r="F155" s="696">
        <f>State_Account_all!AE155</f>
        <v>0</v>
      </c>
      <c r="G155" s="696">
        <f>State_Account_all!AF155</f>
        <v>0</v>
      </c>
      <c r="H155" s="697">
        <f>State_Account_all!AG155</f>
        <v>0</v>
      </c>
      <c r="I155" s="686">
        <f>State_Account_all!AH155</f>
        <v>0</v>
      </c>
      <c r="J155" s="696">
        <f>State_Account_all!AI155</f>
        <v>0</v>
      </c>
      <c r="K155" s="696">
        <f>State_Account_all!AJ155</f>
        <v>0</v>
      </c>
      <c r="L155" s="700">
        <f>State_Account_all!BM155</f>
        <v>0</v>
      </c>
      <c r="N155" s="699"/>
      <c r="O155" s="686"/>
      <c r="P155" s="734"/>
      <c r="Q155" s="735"/>
      <c r="R155" s="736"/>
      <c r="T155" s="686"/>
      <c r="X155" s="686"/>
      <c r="Z155" s="686"/>
      <c r="AB155" s="686"/>
      <c r="AK155" s="686"/>
      <c r="AR155" s="686"/>
      <c r="AV155" s="686"/>
      <c r="AX155" s="686"/>
      <c r="BA155" s="686"/>
      <c r="BF155" s="697"/>
    </row>
    <row r="156" spans="1:126" s="692" customFormat="1" ht="15.75" customHeight="1">
      <c r="A156" s="752">
        <f>State_Account_all!A156</f>
        <v>0</v>
      </c>
      <c r="B156" s="776" t="str">
        <f>State_Account_all!B156</f>
        <v>c</v>
      </c>
      <c r="C156" s="686">
        <f>State_Account_all!AB156</f>
        <v>0</v>
      </c>
      <c r="D156" s="713">
        <f>State_Account_all!AC156</f>
        <v>0</v>
      </c>
      <c r="E156" s="714">
        <f>State_Account_all!AD156</f>
        <v>0</v>
      </c>
      <c r="F156" s="715">
        <f>State_Account_all!AE156</f>
        <v>0</v>
      </c>
      <c r="G156" s="715">
        <f>State_Account_all!AF156</f>
        <v>0</v>
      </c>
      <c r="H156" s="716">
        <f>State_Account_all!AG156</f>
        <v>0</v>
      </c>
      <c r="I156" s="714">
        <f>State_Account_all!AH156</f>
        <v>0</v>
      </c>
      <c r="J156" s="715">
        <f>State_Account_all!AI156</f>
        <v>0</v>
      </c>
      <c r="K156" s="715">
        <f>State_Account_all!AJ156</f>
        <v>0</v>
      </c>
      <c r="L156" s="753">
        <f>State_Account_all!BM156</f>
        <v>0</v>
      </c>
      <c r="N156" s="713"/>
      <c r="O156" s="686"/>
      <c r="P156" s="734"/>
      <c r="Q156" s="735"/>
      <c r="R156" s="736"/>
      <c r="S156" s="696"/>
      <c r="T156" s="686"/>
      <c r="U156" s="696"/>
      <c r="V156" s="696"/>
      <c r="W156" s="696"/>
      <c r="X156" s="686"/>
      <c r="Y156" s="696"/>
      <c r="Z156" s="686"/>
      <c r="AA156" s="696"/>
      <c r="AB156" s="686"/>
      <c r="AC156" s="696"/>
      <c r="AD156" s="696"/>
      <c r="AE156" s="696"/>
      <c r="AF156" s="697"/>
      <c r="AG156" s="697"/>
      <c r="AH156" s="696"/>
      <c r="AI156" s="696"/>
      <c r="AJ156" s="696"/>
      <c r="AK156" s="686"/>
      <c r="AL156" s="696"/>
      <c r="AM156" s="696"/>
      <c r="AN156" s="696"/>
      <c r="AO156" s="696"/>
      <c r="AP156" s="696"/>
      <c r="AQ156" s="696"/>
      <c r="AR156" s="686"/>
      <c r="AS156" s="696"/>
      <c r="AT156" s="696"/>
      <c r="AU156" s="696"/>
      <c r="AV156" s="686"/>
      <c r="AW156" s="696"/>
      <c r="AX156" s="686"/>
      <c r="AY156" s="696"/>
      <c r="AZ156" s="696"/>
      <c r="BA156" s="686"/>
      <c r="BB156" s="696"/>
      <c r="BC156" s="696"/>
      <c r="BD156" s="696"/>
      <c r="BE156" s="696"/>
      <c r="BF156" s="697"/>
      <c r="BG156" s="696"/>
      <c r="BH156" s="696"/>
      <c r="BI156" s="696"/>
      <c r="BJ156" s="696"/>
      <c r="BK156" s="696"/>
      <c r="BL156" s="696"/>
      <c r="BM156" s="696"/>
      <c r="BN156" s="696"/>
      <c r="BO156" s="696"/>
      <c r="BP156" s="696"/>
      <c r="BQ156" s="696"/>
      <c r="BR156" s="696"/>
      <c r="BS156" s="696"/>
      <c r="BT156" s="696"/>
      <c r="BU156" s="696"/>
      <c r="BV156" s="696"/>
      <c r="BW156" s="696"/>
      <c r="BX156" s="696"/>
      <c r="BY156" s="696"/>
      <c r="BZ156" s="696"/>
      <c r="CA156" s="696"/>
      <c r="CB156" s="696"/>
      <c r="CC156" s="696"/>
      <c r="CD156" s="696"/>
      <c r="CE156" s="696"/>
      <c r="CF156" s="696"/>
      <c r="CG156" s="696"/>
      <c r="CH156" s="696"/>
      <c r="CI156" s="696"/>
      <c r="CJ156" s="696"/>
      <c r="CK156" s="696"/>
      <c r="CL156" s="696"/>
      <c r="CM156" s="696"/>
      <c r="CN156" s="696"/>
      <c r="CO156" s="696"/>
      <c r="CP156" s="696"/>
      <c r="CQ156" s="696"/>
      <c r="CR156" s="696"/>
      <c r="CS156" s="696"/>
      <c r="CT156" s="696"/>
      <c r="CU156" s="696"/>
      <c r="CV156" s="696"/>
      <c r="CW156" s="696"/>
      <c r="CX156" s="696"/>
      <c r="CY156" s="696"/>
      <c r="CZ156" s="696"/>
      <c r="DA156" s="696"/>
      <c r="DB156" s="696"/>
      <c r="DC156" s="696"/>
      <c r="DD156" s="696"/>
      <c r="DE156" s="696"/>
      <c r="DF156" s="696"/>
      <c r="DG156" s="696"/>
      <c r="DH156" s="696"/>
      <c r="DI156" s="696"/>
      <c r="DJ156" s="696"/>
      <c r="DK156" s="696"/>
      <c r="DL156" s="696"/>
      <c r="DM156" s="696"/>
      <c r="DN156" s="696"/>
      <c r="DO156" s="696"/>
      <c r="DP156" s="696"/>
      <c r="DQ156" s="696"/>
      <c r="DR156" s="696"/>
      <c r="DS156" s="696"/>
      <c r="DT156" s="696"/>
      <c r="DU156" s="696"/>
      <c r="DV156" s="696"/>
    </row>
    <row r="157" spans="1:126" s="692" customFormat="1" ht="15.75" customHeight="1">
      <c r="A157" s="745" t="str">
        <f>State_Account_all!A157</f>
        <v>…</v>
      </c>
      <c r="B157" s="775" t="str">
        <f>State_Account_all!B157</f>
        <v>a</v>
      </c>
      <c r="C157" s="686">
        <f>State_Account_all!AB157</f>
        <v>0</v>
      </c>
      <c r="D157" s="704">
        <f>State_Account_all!AC157</f>
        <v>0</v>
      </c>
      <c r="E157" s="705">
        <f>State_Account_all!AD157</f>
        <v>0</v>
      </c>
      <c r="F157" s="692">
        <f>State_Account_all!AE157</f>
        <v>0</v>
      </c>
      <c r="G157" s="692">
        <f>State_Account_all!AF157</f>
        <v>0</v>
      </c>
      <c r="H157" s="706">
        <f>State_Account_all!AG157</f>
        <v>0</v>
      </c>
      <c r="I157" s="705">
        <f>State_Account_all!AH157</f>
        <v>0</v>
      </c>
      <c r="J157" s="692">
        <f>State_Account_all!AI157</f>
        <v>0</v>
      </c>
      <c r="K157" s="692">
        <f>State_Account_all!AJ157</f>
        <v>0</v>
      </c>
      <c r="L157" s="707">
        <f>State_Account_all!BM157</f>
        <v>0</v>
      </c>
      <c r="N157" s="704"/>
      <c r="O157" s="686"/>
      <c r="P157" s="734"/>
      <c r="Q157" s="735"/>
      <c r="R157" s="736"/>
      <c r="S157" s="696"/>
      <c r="T157" s="686"/>
      <c r="U157" s="696"/>
      <c r="V157" s="696"/>
      <c r="W157" s="696"/>
      <c r="X157" s="686"/>
      <c r="Y157" s="696"/>
      <c r="Z157" s="686"/>
      <c r="AA157" s="696"/>
      <c r="AB157" s="686"/>
      <c r="AC157" s="696"/>
      <c r="AD157" s="696"/>
      <c r="AE157" s="696"/>
      <c r="AF157" s="696"/>
      <c r="AG157" s="696"/>
      <c r="AH157" s="696"/>
      <c r="AI157" s="696"/>
      <c r="AJ157" s="696"/>
      <c r="AK157" s="686"/>
      <c r="AL157" s="696"/>
      <c r="AM157" s="696"/>
      <c r="AN157" s="696"/>
      <c r="AO157" s="696"/>
      <c r="AP157" s="696"/>
      <c r="AQ157" s="696"/>
      <c r="AR157" s="686"/>
      <c r="AS157" s="696"/>
      <c r="AT157" s="696"/>
      <c r="AU157" s="696"/>
      <c r="AV157" s="686"/>
      <c r="AW157" s="696"/>
      <c r="AX157" s="686"/>
      <c r="AY157" s="696"/>
      <c r="AZ157" s="696"/>
      <c r="BA157" s="686"/>
      <c r="BB157" s="696"/>
      <c r="BC157" s="696"/>
      <c r="BD157" s="696"/>
      <c r="BE157" s="696"/>
      <c r="BF157" s="697"/>
      <c r="BG157" s="696"/>
      <c r="BH157" s="696"/>
      <c r="BI157" s="696"/>
      <c r="BJ157" s="696"/>
      <c r="BK157" s="696"/>
      <c r="BL157" s="696"/>
      <c r="BM157" s="696"/>
      <c r="BN157" s="696"/>
      <c r="BO157" s="696"/>
      <c r="BP157" s="696"/>
      <c r="BQ157" s="696"/>
      <c r="BR157" s="696"/>
      <c r="BS157" s="696"/>
      <c r="BT157" s="696"/>
      <c r="BU157" s="696"/>
      <c r="BV157" s="696"/>
      <c r="BW157" s="696"/>
      <c r="BX157" s="696"/>
      <c r="BY157" s="696"/>
      <c r="BZ157" s="696"/>
      <c r="CA157" s="696"/>
      <c r="CB157" s="696"/>
      <c r="CC157" s="696"/>
      <c r="CD157" s="696"/>
      <c r="CE157" s="696"/>
      <c r="CF157" s="696"/>
      <c r="CG157" s="696"/>
      <c r="CH157" s="696"/>
      <c r="CI157" s="696"/>
      <c r="CJ157" s="696"/>
      <c r="CK157" s="696"/>
      <c r="CL157" s="696"/>
      <c r="CM157" s="696"/>
      <c r="CN157" s="696"/>
      <c r="CO157" s="696"/>
      <c r="CP157" s="696"/>
      <c r="CQ157" s="696"/>
      <c r="CR157" s="696"/>
      <c r="CS157" s="696"/>
      <c r="CT157" s="696"/>
      <c r="CU157" s="696"/>
      <c r="CV157" s="696"/>
      <c r="CW157" s="696"/>
      <c r="CX157" s="696"/>
      <c r="CY157" s="696"/>
      <c r="CZ157" s="696"/>
      <c r="DA157" s="696"/>
      <c r="DB157" s="696"/>
      <c r="DC157" s="696"/>
      <c r="DD157" s="696"/>
      <c r="DE157" s="696"/>
      <c r="DF157" s="696"/>
      <c r="DG157" s="696"/>
      <c r="DH157" s="696"/>
      <c r="DI157" s="696"/>
      <c r="DJ157" s="696"/>
      <c r="DK157" s="696"/>
      <c r="DL157" s="696"/>
      <c r="DM157" s="696"/>
      <c r="DN157" s="696"/>
      <c r="DO157" s="696"/>
      <c r="DP157" s="696"/>
      <c r="DQ157" s="696"/>
      <c r="DR157" s="696"/>
      <c r="DS157" s="696"/>
      <c r="DT157" s="696"/>
      <c r="DU157" s="696"/>
      <c r="DV157" s="696"/>
    </row>
    <row r="158" spans="1:126" s="692" customFormat="1" ht="15.75" customHeight="1">
      <c r="A158" s="751">
        <f>State_Account_all!A158</f>
        <v>0</v>
      </c>
      <c r="B158" s="768" t="str">
        <f>State_Account_all!B158</f>
        <v>b</v>
      </c>
      <c r="C158" s="686">
        <f>State_Account_all!AB158</f>
        <v>0</v>
      </c>
      <c r="D158" s="704">
        <f>State_Account_all!AC158</f>
        <v>0</v>
      </c>
      <c r="E158" s="705">
        <f>State_Account_all!AD158</f>
        <v>0</v>
      </c>
      <c r="F158" s="692">
        <f>State_Account_all!AE158</f>
        <v>0</v>
      </c>
      <c r="G158" s="692">
        <f>State_Account_all!AF158</f>
        <v>0</v>
      </c>
      <c r="H158" s="706">
        <f>State_Account_all!AG158</f>
        <v>0</v>
      </c>
      <c r="I158" s="705">
        <f>State_Account_all!AH158</f>
        <v>0</v>
      </c>
      <c r="J158" s="692">
        <f>State_Account_all!AI158</f>
        <v>0</v>
      </c>
      <c r="K158" s="692">
        <f>State_Account_all!AJ158</f>
        <v>0</v>
      </c>
      <c r="L158" s="707">
        <f>State_Account_all!BM158</f>
        <v>0</v>
      </c>
      <c r="N158" s="704"/>
      <c r="O158" s="686"/>
      <c r="P158" s="734"/>
      <c r="Q158" s="735"/>
      <c r="R158" s="736"/>
      <c r="S158" s="696"/>
      <c r="T158" s="686"/>
      <c r="U158" s="696"/>
      <c r="V158" s="696"/>
      <c r="W158" s="696"/>
      <c r="X158" s="686"/>
      <c r="Y158" s="696"/>
      <c r="Z158" s="686"/>
      <c r="AA158" s="696"/>
      <c r="AB158" s="686"/>
      <c r="AC158" s="696"/>
      <c r="AD158" s="696"/>
      <c r="AE158" s="696"/>
      <c r="AF158" s="696"/>
      <c r="AG158" s="696"/>
      <c r="AH158" s="696"/>
      <c r="AI158" s="696"/>
      <c r="AJ158" s="696"/>
      <c r="AK158" s="686"/>
      <c r="AL158" s="696"/>
      <c r="AM158" s="696"/>
      <c r="AN158" s="696"/>
      <c r="AO158" s="696"/>
      <c r="AP158" s="696"/>
      <c r="AQ158" s="696"/>
      <c r="AR158" s="686"/>
      <c r="AS158" s="696"/>
      <c r="AT158" s="696"/>
      <c r="AU158" s="696"/>
      <c r="AV158" s="686"/>
      <c r="AW158" s="696"/>
      <c r="AX158" s="686"/>
      <c r="AY158" s="696"/>
      <c r="AZ158" s="696"/>
      <c r="BA158" s="686"/>
      <c r="BB158" s="696"/>
      <c r="BC158" s="696"/>
      <c r="BD158" s="696"/>
      <c r="BE158" s="696"/>
      <c r="BF158" s="697"/>
      <c r="BG158" s="696"/>
      <c r="BH158" s="696"/>
      <c r="BI158" s="696"/>
      <c r="BJ158" s="696"/>
      <c r="BK158" s="696"/>
      <c r="BL158" s="696"/>
      <c r="BM158" s="696"/>
      <c r="BN158" s="696"/>
      <c r="BO158" s="696"/>
      <c r="BP158" s="696"/>
      <c r="BQ158" s="696"/>
      <c r="BR158" s="696"/>
      <c r="BS158" s="696"/>
      <c r="BT158" s="696"/>
      <c r="BU158" s="696"/>
      <c r="BV158" s="696"/>
      <c r="BW158" s="696"/>
      <c r="BX158" s="696"/>
      <c r="BY158" s="696"/>
      <c r="BZ158" s="696"/>
      <c r="CA158" s="696"/>
      <c r="CB158" s="696"/>
      <c r="CC158" s="696"/>
      <c r="CD158" s="696"/>
      <c r="CE158" s="696"/>
      <c r="CF158" s="696"/>
      <c r="CG158" s="696"/>
      <c r="CH158" s="696"/>
      <c r="CI158" s="696"/>
      <c r="CJ158" s="696"/>
      <c r="CK158" s="696"/>
      <c r="CL158" s="696"/>
      <c r="CM158" s="696"/>
      <c r="CN158" s="696"/>
      <c r="CO158" s="696"/>
      <c r="CP158" s="696"/>
      <c r="CQ158" s="696"/>
      <c r="CR158" s="696"/>
      <c r="CS158" s="696"/>
      <c r="CT158" s="696"/>
      <c r="CU158" s="696"/>
      <c r="CV158" s="696"/>
      <c r="CW158" s="696"/>
      <c r="CX158" s="696"/>
      <c r="CY158" s="696"/>
      <c r="CZ158" s="696"/>
      <c r="DA158" s="696"/>
      <c r="DB158" s="696"/>
      <c r="DC158" s="696"/>
      <c r="DD158" s="696"/>
      <c r="DE158" s="696"/>
      <c r="DF158" s="696"/>
      <c r="DG158" s="696"/>
      <c r="DH158" s="696"/>
      <c r="DI158" s="696"/>
      <c r="DJ158" s="696"/>
      <c r="DK158" s="696"/>
      <c r="DL158" s="696"/>
      <c r="DM158" s="696"/>
      <c r="DN158" s="696"/>
      <c r="DO158" s="696"/>
      <c r="DP158" s="696"/>
      <c r="DQ158" s="696"/>
      <c r="DR158" s="696"/>
      <c r="DS158" s="696"/>
      <c r="DT158" s="696"/>
      <c r="DU158" s="696"/>
      <c r="DV158" s="696"/>
    </row>
    <row r="159" spans="1:126" s="692" customFormat="1" ht="15.75" customHeight="1">
      <c r="A159" s="752">
        <f>State_Account_all!A159</f>
        <v>0</v>
      </c>
      <c r="B159" s="776" t="str">
        <f>State_Account_all!B159</f>
        <v>c</v>
      </c>
      <c r="C159" s="686">
        <f>State_Account_all!AB159</f>
        <v>0</v>
      </c>
      <c r="D159" s="713">
        <f>State_Account_all!AC159</f>
        <v>0</v>
      </c>
      <c r="E159" s="714">
        <f>State_Account_all!AD159</f>
        <v>0</v>
      </c>
      <c r="F159" s="715">
        <f>State_Account_all!AE159</f>
        <v>0</v>
      </c>
      <c r="G159" s="715">
        <f>State_Account_all!AF159</f>
        <v>0</v>
      </c>
      <c r="H159" s="716">
        <f>State_Account_all!AG159</f>
        <v>0</v>
      </c>
      <c r="I159" s="714">
        <f>State_Account_all!AH159</f>
        <v>0</v>
      </c>
      <c r="J159" s="715">
        <f>State_Account_all!AI159</f>
        <v>0</v>
      </c>
      <c r="K159" s="715">
        <f>State_Account_all!AJ159</f>
        <v>0</v>
      </c>
      <c r="L159" s="717">
        <f>State_Account_all!BM159</f>
        <v>0</v>
      </c>
      <c r="N159" s="713"/>
      <c r="O159" s="686"/>
      <c r="P159" s="734"/>
      <c r="Q159" s="735"/>
      <c r="R159" s="736"/>
      <c r="S159" s="696"/>
      <c r="T159" s="686"/>
      <c r="U159" s="696"/>
      <c r="V159" s="696"/>
      <c r="W159" s="696"/>
      <c r="X159" s="686"/>
      <c r="Y159" s="696"/>
      <c r="Z159" s="686"/>
      <c r="AA159" s="696"/>
      <c r="AB159" s="686"/>
      <c r="AC159" s="696"/>
      <c r="AD159" s="696"/>
      <c r="AE159" s="696"/>
      <c r="AF159" s="696"/>
      <c r="AG159" s="696"/>
      <c r="AH159" s="696"/>
      <c r="AI159" s="696"/>
      <c r="AJ159" s="696"/>
      <c r="AK159" s="686"/>
      <c r="AL159" s="696"/>
      <c r="AM159" s="696"/>
      <c r="AN159" s="696"/>
      <c r="AO159" s="696"/>
      <c r="AP159" s="696"/>
      <c r="AQ159" s="696"/>
      <c r="AR159" s="686"/>
      <c r="AS159" s="696"/>
      <c r="AT159" s="696"/>
      <c r="AU159" s="696"/>
      <c r="AV159" s="686"/>
      <c r="AW159" s="696"/>
      <c r="AX159" s="686"/>
      <c r="AY159" s="696"/>
      <c r="AZ159" s="696"/>
      <c r="BA159" s="686"/>
      <c r="BB159" s="696"/>
      <c r="BC159" s="696"/>
      <c r="BD159" s="696"/>
      <c r="BE159" s="696"/>
      <c r="BF159" s="697"/>
      <c r="BG159" s="696"/>
      <c r="BH159" s="696"/>
      <c r="BI159" s="696"/>
      <c r="BJ159" s="696"/>
      <c r="BK159" s="696"/>
      <c r="BL159" s="696"/>
      <c r="BM159" s="696"/>
      <c r="BN159" s="696"/>
      <c r="BO159" s="696"/>
      <c r="BP159" s="696"/>
      <c r="BQ159" s="696"/>
      <c r="BR159" s="696"/>
      <c r="BS159" s="696"/>
      <c r="BT159" s="696"/>
      <c r="BU159" s="696"/>
      <c r="BV159" s="696"/>
      <c r="BW159" s="696"/>
      <c r="BX159" s="696"/>
      <c r="BY159" s="696"/>
      <c r="BZ159" s="696"/>
      <c r="CA159" s="696"/>
      <c r="CB159" s="696"/>
      <c r="CC159" s="696"/>
      <c r="CD159" s="696"/>
      <c r="CE159" s="696"/>
      <c r="CF159" s="696"/>
      <c r="CG159" s="696"/>
      <c r="CH159" s="696"/>
      <c r="CI159" s="696"/>
      <c r="CJ159" s="696"/>
      <c r="CK159" s="696"/>
      <c r="CL159" s="696"/>
      <c r="CM159" s="696"/>
      <c r="CN159" s="696"/>
      <c r="CO159" s="696"/>
      <c r="CP159" s="696"/>
      <c r="CQ159" s="696"/>
      <c r="CR159" s="696"/>
      <c r="CS159" s="696"/>
      <c r="CT159" s="696"/>
      <c r="CU159" s="696"/>
      <c r="CV159" s="696"/>
      <c r="CW159" s="696"/>
      <c r="CX159" s="696"/>
      <c r="CY159" s="696"/>
      <c r="CZ159" s="696"/>
      <c r="DA159" s="696"/>
      <c r="DB159" s="696"/>
      <c r="DC159" s="696"/>
      <c r="DD159" s="696"/>
      <c r="DE159" s="696"/>
      <c r="DF159" s="696"/>
      <c r="DG159" s="696"/>
      <c r="DH159" s="696"/>
      <c r="DI159" s="696"/>
      <c r="DJ159" s="696"/>
      <c r="DK159" s="696"/>
      <c r="DL159" s="696"/>
      <c r="DM159" s="696"/>
      <c r="DN159" s="696"/>
      <c r="DO159" s="696"/>
      <c r="DP159" s="696"/>
      <c r="DQ159" s="696"/>
      <c r="DR159" s="696"/>
      <c r="DS159" s="696"/>
      <c r="DT159" s="696"/>
      <c r="DU159" s="696"/>
      <c r="DV159" s="696"/>
    </row>
    <row r="160" spans="1:126" s="692" customFormat="1" ht="20.25">
      <c r="A160" s="708" t="str">
        <f>State_Account_all!A160</f>
        <v>11.A Overall diagnosis of nutrient distress</v>
      </c>
      <c r="B160" s="770">
        <f>State_Account_all!B160</f>
        <v>0</v>
      </c>
      <c r="C160" s="697">
        <f>State_Account_all!AB160</f>
        <v>0</v>
      </c>
      <c r="D160" s="709">
        <f>State_Account_all!AC160</f>
        <v>0</v>
      </c>
      <c r="E160" s="710">
        <f>State_Account_all!AD160</f>
        <v>0</v>
      </c>
      <c r="F160" s="710">
        <f>State_Account_all!AE160</f>
        <v>0</v>
      </c>
      <c r="G160" s="710">
        <f>State_Account_all!AF160</f>
        <v>0</v>
      </c>
      <c r="H160" s="710">
        <f>State_Account_all!AG160</f>
        <v>0</v>
      </c>
      <c r="I160" s="710">
        <f>State_Account_all!AH160</f>
        <v>0</v>
      </c>
      <c r="J160" s="710">
        <f>State_Account_all!AI160</f>
        <v>0</v>
      </c>
      <c r="K160" s="710">
        <f>State_Account_all!AJ160</f>
        <v>0</v>
      </c>
      <c r="L160" s="711">
        <f>State_Account_all!BM160</f>
        <v>0</v>
      </c>
      <c r="N160" s="709"/>
      <c r="O160" s="697"/>
      <c r="P160" s="737"/>
      <c r="Q160" s="738"/>
      <c r="R160" s="739"/>
      <c r="S160" s="697"/>
      <c r="T160" s="697"/>
      <c r="U160" s="697"/>
      <c r="V160" s="697"/>
      <c r="W160" s="697"/>
      <c r="X160" s="697"/>
      <c r="Y160" s="697"/>
      <c r="Z160" s="697"/>
      <c r="AA160" s="697"/>
      <c r="AB160" s="697"/>
      <c r="AC160" s="697"/>
      <c r="AD160" s="697"/>
      <c r="AE160" s="697"/>
      <c r="AF160" s="697"/>
      <c r="AG160" s="697"/>
      <c r="AH160" s="697"/>
      <c r="AI160" s="697"/>
      <c r="AJ160" s="697"/>
      <c r="AK160" s="697"/>
      <c r="AL160" s="697"/>
      <c r="AM160" s="697"/>
      <c r="AN160" s="697"/>
      <c r="AO160" s="697"/>
      <c r="AP160" s="697"/>
      <c r="AQ160" s="697"/>
      <c r="AR160" s="697"/>
      <c r="AS160" s="697"/>
      <c r="AT160" s="697"/>
      <c r="AU160" s="697"/>
      <c r="AV160" s="697"/>
      <c r="AW160" s="697"/>
      <c r="AX160" s="697"/>
      <c r="AY160" s="697"/>
      <c r="AZ160" s="697"/>
      <c r="BA160" s="697"/>
      <c r="BB160" s="697"/>
      <c r="BC160" s="697"/>
      <c r="BD160" s="697"/>
      <c r="BE160" s="697"/>
      <c r="BF160" s="697"/>
      <c r="BG160" s="697"/>
      <c r="BH160" s="697"/>
      <c r="BI160" s="697"/>
      <c r="BJ160" s="697"/>
      <c r="BK160" s="697"/>
      <c r="BL160" s="697"/>
      <c r="BM160" s="697"/>
      <c r="BN160" s="697"/>
      <c r="BO160" s="697"/>
      <c r="BP160" s="697"/>
      <c r="BQ160" s="697"/>
      <c r="BR160" s="697"/>
      <c r="BS160" s="696"/>
      <c r="BT160" s="696"/>
      <c r="BU160" s="696"/>
      <c r="BV160" s="696"/>
      <c r="BW160" s="696"/>
      <c r="BX160" s="696"/>
      <c r="BY160" s="696"/>
      <c r="BZ160" s="696"/>
      <c r="CA160" s="696"/>
      <c r="CB160" s="696"/>
      <c r="CC160" s="696"/>
      <c r="CD160" s="696"/>
      <c r="CE160" s="696"/>
      <c r="CF160" s="696"/>
      <c r="CG160" s="696"/>
      <c r="CH160" s="696"/>
      <c r="CI160" s="696"/>
      <c r="CJ160" s="696"/>
      <c r="CK160" s="696"/>
      <c r="CL160" s="696"/>
      <c r="CM160" s="696"/>
      <c r="CN160" s="696"/>
      <c r="CO160" s="696"/>
      <c r="CP160" s="696"/>
      <c r="CQ160" s="696"/>
      <c r="CR160" s="696"/>
      <c r="CS160" s="696"/>
      <c r="CT160" s="696"/>
      <c r="CU160" s="696"/>
      <c r="CV160" s="696"/>
      <c r="CW160" s="696"/>
      <c r="CX160" s="696"/>
      <c r="CY160" s="696"/>
      <c r="CZ160" s="696"/>
      <c r="DA160" s="696"/>
      <c r="DB160" s="696"/>
      <c r="DC160" s="696"/>
      <c r="DD160" s="696"/>
      <c r="DE160" s="696"/>
      <c r="DF160" s="696"/>
      <c r="DG160" s="696"/>
      <c r="DH160" s="696"/>
      <c r="DI160" s="696"/>
      <c r="DJ160" s="696"/>
      <c r="DK160" s="696"/>
      <c r="DL160" s="696"/>
      <c r="DM160" s="696"/>
      <c r="DN160" s="696"/>
      <c r="DO160" s="696"/>
      <c r="DP160" s="696"/>
      <c r="DQ160" s="696"/>
      <c r="DR160" s="696"/>
      <c r="DS160" s="696"/>
      <c r="DT160" s="696"/>
      <c r="DU160" s="696"/>
      <c r="DV160" s="696"/>
    </row>
    <row r="161" spans="1:126" s="669" customFormat="1" ht="36" customHeight="1">
      <c r="A161" s="679" t="str">
        <f>State_Account_all!A161</f>
        <v>SPECIES COMPOSITION</v>
      </c>
      <c r="B161" s="766">
        <f>State_Account_all!B161</f>
        <v>0</v>
      </c>
      <c r="C161" s="680">
        <f>State_Account_all!AB161</f>
        <v>0</v>
      </c>
      <c r="D161" s="666">
        <f>State_Account_all!AC161</f>
        <v>0</v>
      </c>
      <c r="E161" s="681">
        <f>State_Account_all!AD161</f>
        <v>0</v>
      </c>
      <c r="F161" s="666">
        <f>State_Account_all!AE161</f>
        <v>0</v>
      </c>
      <c r="G161" s="666">
        <f>State_Account_all!AF161</f>
        <v>0</v>
      </c>
      <c r="H161" s="682">
        <f>State_Account_all!AG161</f>
        <v>0</v>
      </c>
      <c r="I161" s="681">
        <f>State_Account_all!AH161</f>
        <v>0</v>
      </c>
      <c r="J161" s="666">
        <f>State_Account_all!AI161</f>
        <v>0</v>
      </c>
      <c r="K161" s="666">
        <f>State_Account_all!AJ161</f>
        <v>0</v>
      </c>
      <c r="L161" s="666">
        <f>State_Account_all!BM161</f>
        <v>0</v>
      </c>
      <c r="N161" s="666"/>
      <c r="O161" s="680"/>
      <c r="P161" s="671"/>
      <c r="Q161" s="671"/>
      <c r="R161" s="683"/>
      <c r="S161" s="672"/>
      <c r="T161" s="680"/>
      <c r="U161" s="672"/>
      <c r="V161" s="672"/>
      <c r="W161" s="672"/>
      <c r="X161" s="680"/>
      <c r="Y161" s="672"/>
      <c r="Z161" s="680"/>
      <c r="AA161" s="672"/>
      <c r="AB161" s="680"/>
      <c r="AC161" s="672"/>
      <c r="AD161" s="672"/>
      <c r="AE161" s="672"/>
      <c r="AF161" s="672"/>
      <c r="AG161" s="672"/>
      <c r="AH161" s="672"/>
      <c r="AI161" s="672"/>
      <c r="AJ161" s="672"/>
      <c r="AK161" s="680"/>
      <c r="AL161" s="672"/>
      <c r="AM161" s="672"/>
      <c r="AN161" s="672"/>
      <c r="AO161" s="672"/>
      <c r="AP161" s="672"/>
      <c r="AQ161" s="672"/>
      <c r="AR161" s="680"/>
      <c r="AS161" s="672"/>
      <c r="AT161" s="672"/>
      <c r="AU161" s="672"/>
      <c r="AV161" s="680"/>
      <c r="AW161" s="672"/>
      <c r="AX161" s="680"/>
      <c r="AY161" s="672"/>
      <c r="AZ161" s="672"/>
      <c r="BA161" s="680"/>
      <c r="BB161" s="672"/>
      <c r="BC161" s="672"/>
      <c r="BD161" s="672"/>
      <c r="BE161" s="672"/>
      <c r="BF161" s="684"/>
      <c r="BG161" s="672"/>
      <c r="BH161" s="672"/>
      <c r="BI161" s="672"/>
      <c r="BJ161" s="672"/>
      <c r="BK161" s="672"/>
      <c r="BL161" s="672"/>
      <c r="BM161" s="678"/>
      <c r="BN161" s="678"/>
      <c r="BO161" s="678"/>
      <c r="BP161" s="678"/>
      <c r="BQ161" s="678"/>
      <c r="BR161" s="678"/>
      <c r="BS161" s="678"/>
      <c r="BT161" s="678"/>
      <c r="BU161" s="678"/>
      <c r="BV161" s="678"/>
      <c r="BW161" s="678"/>
      <c r="BX161" s="678"/>
      <c r="BY161" s="678"/>
      <c r="BZ161" s="678"/>
      <c r="CA161" s="678"/>
      <c r="CB161" s="678"/>
      <c r="CC161" s="678"/>
      <c r="CD161" s="678"/>
      <c r="CE161" s="678"/>
      <c r="CF161" s="678"/>
      <c r="CG161" s="678"/>
      <c r="CH161" s="678"/>
      <c r="CI161" s="678"/>
      <c r="CJ161" s="678"/>
      <c r="CK161" s="678"/>
      <c r="CL161" s="678"/>
      <c r="CM161" s="678"/>
      <c r="CN161" s="678"/>
      <c r="CO161" s="678"/>
      <c r="CP161" s="678"/>
      <c r="CQ161" s="678"/>
      <c r="CR161" s="678"/>
      <c r="CS161" s="678"/>
      <c r="CT161" s="678"/>
      <c r="CU161" s="678"/>
      <c r="CV161" s="678"/>
      <c r="CW161" s="678"/>
      <c r="CX161" s="678"/>
      <c r="CY161" s="678"/>
      <c r="CZ161" s="678"/>
      <c r="DA161" s="678"/>
      <c r="DB161" s="678"/>
      <c r="DC161" s="678"/>
      <c r="DD161" s="678"/>
      <c r="DE161" s="678"/>
      <c r="DF161" s="678"/>
      <c r="DG161" s="678"/>
      <c r="DH161" s="678"/>
      <c r="DI161" s="678"/>
      <c r="DJ161" s="678"/>
      <c r="DK161" s="678"/>
      <c r="DL161" s="678"/>
      <c r="DM161" s="678"/>
      <c r="DN161" s="678"/>
      <c r="DO161" s="678"/>
      <c r="DP161" s="678"/>
      <c r="DQ161" s="678"/>
      <c r="DR161" s="678"/>
      <c r="DS161" s="678"/>
      <c r="DT161" s="678"/>
      <c r="DU161" s="678"/>
      <c r="DV161" s="678"/>
    </row>
    <row r="162" spans="1:126" s="669" customFormat="1" ht="30.75" customHeight="1">
      <c r="A162" s="679" t="str">
        <f>State_Account_all!A162</f>
        <v>12. Species composition</v>
      </c>
      <c r="B162" s="766">
        <f>State_Account_all!B162</f>
        <v>0</v>
      </c>
      <c r="C162" s="680">
        <f>State_Account_all!AB162</f>
        <v>0</v>
      </c>
      <c r="D162" s="666">
        <f>State_Account_all!AC162</f>
        <v>0</v>
      </c>
      <c r="E162" s="681">
        <f>State_Account_all!AD162</f>
        <v>0</v>
      </c>
      <c r="F162" s="666">
        <f>State_Account_all!AE162</f>
        <v>0</v>
      </c>
      <c r="G162" s="666">
        <f>State_Account_all!AF162</f>
        <v>0</v>
      </c>
      <c r="H162" s="682">
        <f>State_Account_all!AG162</f>
        <v>0</v>
      </c>
      <c r="I162" s="681">
        <f>State_Account_all!AH162</f>
        <v>0</v>
      </c>
      <c r="J162" s="666">
        <f>State_Account_all!AI162</f>
        <v>0</v>
      </c>
      <c r="K162" s="666">
        <f>State_Account_all!AJ162</f>
        <v>0</v>
      </c>
      <c r="L162" s="666">
        <f>State_Account_all!BM162</f>
        <v>0</v>
      </c>
      <c r="N162" s="666"/>
      <c r="O162" s="680"/>
      <c r="P162" s="671"/>
      <c r="Q162" s="671"/>
      <c r="R162" s="683"/>
      <c r="S162" s="672"/>
      <c r="T162" s="680"/>
      <c r="U162" s="672"/>
      <c r="V162" s="672"/>
      <c r="W162" s="672"/>
      <c r="X162" s="680"/>
      <c r="Y162" s="672"/>
      <c r="Z162" s="680"/>
      <c r="AA162" s="672"/>
      <c r="AB162" s="680"/>
      <c r="AC162" s="672"/>
      <c r="AD162" s="672"/>
      <c r="AE162" s="672"/>
      <c r="AF162" s="672"/>
      <c r="AG162" s="672"/>
      <c r="AH162" s="672"/>
      <c r="AI162" s="672"/>
      <c r="AJ162" s="672"/>
      <c r="AK162" s="680"/>
      <c r="AL162" s="672"/>
      <c r="AM162" s="672"/>
      <c r="AN162" s="672"/>
      <c r="AO162" s="672"/>
      <c r="AP162" s="672"/>
      <c r="AQ162" s="672"/>
      <c r="AR162" s="680"/>
      <c r="AS162" s="672"/>
      <c r="AT162" s="672"/>
      <c r="AU162" s="672"/>
      <c r="AV162" s="680"/>
      <c r="AW162" s="672"/>
      <c r="AX162" s="680"/>
      <c r="AY162" s="672"/>
      <c r="AZ162" s="672"/>
      <c r="BA162" s="680"/>
      <c r="BB162" s="672"/>
      <c r="BC162" s="672"/>
      <c r="BD162" s="672"/>
      <c r="BE162" s="672"/>
      <c r="BF162" s="684"/>
      <c r="BG162" s="672"/>
      <c r="BH162" s="672"/>
      <c r="BI162" s="672"/>
      <c r="BJ162" s="672"/>
      <c r="BK162" s="672"/>
      <c r="BL162" s="672"/>
      <c r="BM162" s="678"/>
      <c r="BN162" s="678"/>
      <c r="BO162" s="678"/>
      <c r="BP162" s="678"/>
      <c r="BQ162" s="678"/>
      <c r="BR162" s="678"/>
      <c r="BS162" s="678"/>
      <c r="BT162" s="678"/>
      <c r="BU162" s="678"/>
      <c r="BV162" s="678"/>
      <c r="BW162" s="678"/>
      <c r="BX162" s="678"/>
      <c r="BY162" s="678"/>
      <c r="BZ162" s="678"/>
      <c r="CA162" s="678"/>
      <c r="CB162" s="678"/>
      <c r="CC162" s="678"/>
      <c r="CD162" s="678"/>
      <c r="CE162" s="678"/>
      <c r="CF162" s="678"/>
      <c r="CG162" s="678"/>
      <c r="CH162" s="678"/>
      <c r="CI162" s="678"/>
      <c r="CJ162" s="678"/>
      <c r="CK162" s="678"/>
      <c r="CL162" s="678"/>
      <c r="CM162" s="678"/>
      <c r="CN162" s="678"/>
      <c r="CO162" s="678"/>
      <c r="CP162" s="678"/>
      <c r="CQ162" s="678"/>
      <c r="CR162" s="678"/>
      <c r="CS162" s="678"/>
      <c r="CT162" s="678"/>
      <c r="CU162" s="678"/>
      <c r="CV162" s="678"/>
      <c r="CW162" s="678"/>
      <c r="CX162" s="678"/>
      <c r="CY162" s="678"/>
      <c r="CZ162" s="678"/>
      <c r="DA162" s="678"/>
      <c r="DB162" s="678"/>
      <c r="DC162" s="678"/>
      <c r="DD162" s="678"/>
      <c r="DE162" s="678"/>
      <c r="DF162" s="678"/>
      <c r="DG162" s="678"/>
      <c r="DH162" s="678"/>
      <c r="DI162" s="678"/>
      <c r="DJ162" s="678"/>
      <c r="DK162" s="678"/>
      <c r="DL162" s="678"/>
      <c r="DM162" s="678"/>
      <c r="DN162" s="678"/>
      <c r="DO162" s="678"/>
      <c r="DP162" s="678"/>
      <c r="DQ162" s="678"/>
      <c r="DR162" s="678"/>
      <c r="DS162" s="678"/>
      <c r="DT162" s="678"/>
      <c r="DU162" s="678"/>
      <c r="DV162" s="678"/>
    </row>
    <row r="163" spans="1:126" s="692" customFormat="1" ht="20.25">
      <c r="A163" s="740" t="str">
        <f>State_Account_all!A163</f>
        <v>Increase in species abundance</v>
      </c>
      <c r="B163" s="767" t="str">
        <f>State_Account_all!B163</f>
        <v> number x ha</v>
      </c>
      <c r="C163" s="686">
        <f>State_Account_all!AB163</f>
        <v>0</v>
      </c>
      <c r="D163" s="687">
        <f>State_Account_all!AC163</f>
        <v>0</v>
      </c>
      <c r="E163" s="688">
        <f>State_Account_all!AD163</f>
        <v>0</v>
      </c>
      <c r="F163" s="689">
        <f>State_Account_all!AE163</f>
        <v>0</v>
      </c>
      <c r="G163" s="689">
        <f>State_Account_all!AF163</f>
        <v>0</v>
      </c>
      <c r="H163" s="690">
        <f>State_Account_all!AG163</f>
        <v>0</v>
      </c>
      <c r="I163" s="688">
        <f>State_Account_all!AH163</f>
        <v>0</v>
      </c>
      <c r="J163" s="689">
        <f>State_Account_all!AI163</f>
        <v>0</v>
      </c>
      <c r="K163" s="689">
        <f>State_Account_all!AJ163</f>
        <v>0</v>
      </c>
      <c r="L163" s="691">
        <f>State_Account_all!BM163</f>
        <v>0</v>
      </c>
      <c r="N163" s="687"/>
      <c r="O163" s="686"/>
      <c r="P163" s="756" t="s">
        <v>477</v>
      </c>
      <c r="Q163" s="757"/>
      <c r="R163" s="758"/>
      <c r="S163" s="696"/>
      <c r="T163" s="686"/>
      <c r="U163" s="696"/>
      <c r="V163" s="696"/>
      <c r="W163" s="696"/>
      <c r="X163" s="686"/>
      <c r="Y163" s="696"/>
      <c r="Z163" s="686"/>
      <c r="AA163" s="696"/>
      <c r="AB163" s="686"/>
      <c r="AC163" s="696"/>
      <c r="AD163" s="696"/>
      <c r="AE163" s="696"/>
      <c r="AF163" s="696"/>
      <c r="AG163" s="696"/>
      <c r="AH163" s="696"/>
      <c r="AI163" s="696"/>
      <c r="AJ163" s="696"/>
      <c r="AK163" s="686"/>
      <c r="AL163" s="696"/>
      <c r="AM163" s="696"/>
      <c r="AN163" s="696"/>
      <c r="AO163" s="696"/>
      <c r="AP163" s="696"/>
      <c r="AQ163" s="696"/>
      <c r="AR163" s="686"/>
      <c r="AS163" s="696"/>
      <c r="AT163" s="696"/>
      <c r="AU163" s="696"/>
      <c r="AV163" s="686"/>
      <c r="AW163" s="696"/>
      <c r="AX163" s="686"/>
      <c r="AY163" s="696"/>
      <c r="AZ163" s="696"/>
      <c r="BA163" s="686"/>
      <c r="BB163" s="696"/>
      <c r="BC163" s="696"/>
      <c r="BD163" s="696"/>
      <c r="BE163" s="696"/>
      <c r="BF163" s="697"/>
      <c r="BG163" s="696"/>
      <c r="BH163" s="696"/>
      <c r="BI163" s="696"/>
      <c r="BJ163" s="696"/>
      <c r="BK163" s="696"/>
      <c r="BL163" s="696"/>
      <c r="BM163" s="696"/>
      <c r="BN163" s="696"/>
      <c r="BO163" s="696"/>
      <c r="BP163" s="696"/>
      <c r="BQ163" s="696"/>
      <c r="BR163" s="696"/>
      <c r="BS163" s="696"/>
      <c r="BT163" s="696"/>
      <c r="BU163" s="696"/>
      <c r="BV163" s="696"/>
      <c r="BW163" s="696"/>
      <c r="BX163" s="696"/>
      <c r="BY163" s="696"/>
      <c r="BZ163" s="696"/>
      <c r="CA163" s="696"/>
      <c r="CB163" s="696"/>
      <c r="CC163" s="696"/>
      <c r="CD163" s="696"/>
      <c r="CE163" s="696"/>
      <c r="CF163" s="696"/>
      <c r="CG163" s="696"/>
      <c r="CH163" s="696"/>
      <c r="CI163" s="696"/>
      <c r="CJ163" s="696"/>
      <c r="CK163" s="696"/>
      <c r="CL163" s="696"/>
      <c r="CM163" s="696"/>
      <c r="CN163" s="696"/>
      <c r="CO163" s="696"/>
      <c r="CP163" s="696"/>
      <c r="CQ163" s="696"/>
      <c r="CR163" s="696"/>
      <c r="CS163" s="696"/>
      <c r="CT163" s="696"/>
      <c r="CU163" s="696"/>
      <c r="CV163" s="696"/>
      <c r="CW163" s="696"/>
      <c r="CX163" s="696"/>
      <c r="CY163" s="696"/>
      <c r="CZ163" s="696"/>
      <c r="DA163" s="696"/>
      <c r="DB163" s="696"/>
      <c r="DC163" s="696"/>
      <c r="DD163" s="696"/>
      <c r="DE163" s="696"/>
      <c r="DF163" s="696"/>
      <c r="DG163" s="696"/>
      <c r="DH163" s="696"/>
      <c r="DI163" s="696"/>
      <c r="DJ163" s="696"/>
      <c r="DK163" s="696"/>
      <c r="DL163" s="696"/>
      <c r="DM163" s="696"/>
      <c r="DN163" s="696"/>
      <c r="DO163" s="696"/>
      <c r="DP163" s="696"/>
      <c r="DQ163" s="696"/>
      <c r="DR163" s="696"/>
      <c r="DS163" s="696"/>
      <c r="DT163" s="696"/>
      <c r="DU163" s="696"/>
      <c r="DV163" s="696"/>
    </row>
    <row r="164" spans="1:58" s="696" customFormat="1" ht="15.75" customHeight="1">
      <c r="A164" s="741" t="str">
        <f>State_Account_all!A164</f>
        <v>Endemic</v>
      </c>
      <c r="B164" s="768">
        <f>State_Account_all!B164</f>
        <v>0</v>
      </c>
      <c r="C164" s="742">
        <f>State_Account_all!AB164</f>
        <v>0</v>
      </c>
      <c r="D164" s="743">
        <f>State_Account_all!AC164</f>
        <v>0</v>
      </c>
      <c r="E164" s="686">
        <f>State_Account_all!AD164</f>
        <v>0</v>
      </c>
      <c r="F164" s="696">
        <f>State_Account_all!AE164</f>
        <v>0</v>
      </c>
      <c r="G164" s="696">
        <f>State_Account_all!AF164</f>
        <v>0</v>
      </c>
      <c r="H164" s="697">
        <f>State_Account_all!AG164</f>
        <v>0</v>
      </c>
      <c r="I164" s="686">
        <f>State_Account_all!AH164</f>
        <v>0</v>
      </c>
      <c r="J164" s="696">
        <f>State_Account_all!AI164</f>
        <v>0</v>
      </c>
      <c r="K164" s="696">
        <f>State_Account_all!AJ164</f>
        <v>0</v>
      </c>
      <c r="L164" s="744">
        <f>State_Account_all!BM164</f>
        <v>0</v>
      </c>
      <c r="N164" s="699"/>
      <c r="O164" s="686"/>
      <c r="P164" s="759"/>
      <c r="Q164" s="760"/>
      <c r="R164" s="761"/>
      <c r="T164" s="686"/>
      <c r="X164" s="686"/>
      <c r="Z164" s="686"/>
      <c r="AB164" s="686"/>
      <c r="AF164" s="697"/>
      <c r="AG164" s="697"/>
      <c r="AK164" s="686"/>
      <c r="AR164" s="686"/>
      <c r="AV164" s="686"/>
      <c r="AX164" s="686"/>
      <c r="BA164" s="686"/>
      <c r="BF164" s="697"/>
    </row>
    <row r="165" spans="1:58" s="696" customFormat="1" ht="15.75" customHeight="1">
      <c r="A165" s="741">
        <f>State_Account_all!A165</f>
        <v>0</v>
      </c>
      <c r="B165" s="768">
        <f>State_Account_all!B165</f>
        <v>0</v>
      </c>
      <c r="C165" s="686">
        <f>State_Account_all!AB165</f>
        <v>0</v>
      </c>
      <c r="D165" s="699">
        <f>State_Account_all!AC165</f>
        <v>0</v>
      </c>
      <c r="E165" s="686">
        <f>State_Account_all!AD165</f>
        <v>0</v>
      </c>
      <c r="F165" s="696">
        <f>State_Account_all!AE165</f>
        <v>0</v>
      </c>
      <c r="G165" s="696">
        <f>State_Account_all!AF165</f>
        <v>0</v>
      </c>
      <c r="H165" s="697">
        <f>State_Account_all!AG165</f>
        <v>0</v>
      </c>
      <c r="I165" s="686">
        <f>State_Account_all!AH165</f>
        <v>0</v>
      </c>
      <c r="J165" s="696">
        <f>State_Account_all!AI165</f>
        <v>0</v>
      </c>
      <c r="K165" s="696">
        <f>State_Account_all!AJ165</f>
        <v>0</v>
      </c>
      <c r="L165" s="700">
        <f>State_Account_all!BM165</f>
        <v>0</v>
      </c>
      <c r="N165" s="699"/>
      <c r="O165" s="686"/>
      <c r="P165" s="759"/>
      <c r="Q165" s="760"/>
      <c r="R165" s="761"/>
      <c r="T165" s="686"/>
      <c r="X165" s="686"/>
      <c r="Z165" s="686"/>
      <c r="AB165" s="686"/>
      <c r="AK165" s="686"/>
      <c r="AR165" s="686"/>
      <c r="AV165" s="686"/>
      <c r="AX165" s="686"/>
      <c r="BA165" s="686"/>
      <c r="BF165" s="697"/>
    </row>
    <row r="166" spans="1:58" s="696" customFormat="1" ht="15.75" customHeight="1">
      <c r="A166" s="741">
        <f>State_Account_all!A166</f>
        <v>0</v>
      </c>
      <c r="B166" s="768">
        <f>State_Account_all!B166</f>
        <v>0</v>
      </c>
      <c r="C166" s="686">
        <f>State_Account_all!AB166</f>
        <v>0</v>
      </c>
      <c r="D166" s="699">
        <f>State_Account_all!AC166</f>
        <v>0</v>
      </c>
      <c r="E166" s="686">
        <f>State_Account_all!AD166</f>
        <v>0</v>
      </c>
      <c r="F166" s="696">
        <f>State_Account_all!AE166</f>
        <v>0</v>
      </c>
      <c r="G166" s="696">
        <f>State_Account_all!AF166</f>
        <v>0</v>
      </c>
      <c r="H166" s="697">
        <f>State_Account_all!AG166</f>
        <v>0</v>
      </c>
      <c r="I166" s="686">
        <f>State_Account_all!AH166</f>
        <v>0</v>
      </c>
      <c r="J166" s="696">
        <f>State_Account_all!AI166</f>
        <v>0</v>
      </c>
      <c r="K166" s="696">
        <f>State_Account_all!AJ166</f>
        <v>0</v>
      </c>
      <c r="L166" s="700">
        <f>State_Account_all!BM166</f>
        <v>0</v>
      </c>
      <c r="N166" s="699"/>
      <c r="O166" s="686"/>
      <c r="P166" s="759"/>
      <c r="Q166" s="760"/>
      <c r="R166" s="761"/>
      <c r="T166" s="686"/>
      <c r="X166" s="686"/>
      <c r="Z166" s="686"/>
      <c r="AB166" s="686"/>
      <c r="AK166" s="686"/>
      <c r="AR166" s="686"/>
      <c r="AV166" s="686"/>
      <c r="AX166" s="686"/>
      <c r="BA166" s="686"/>
      <c r="BF166" s="697"/>
    </row>
    <row r="167" spans="1:58" s="696" customFormat="1" ht="15.75" customHeight="1">
      <c r="A167" s="745" t="str">
        <f>State_Account_all!A167</f>
        <v>Migratory</v>
      </c>
      <c r="B167" s="775">
        <f>State_Account_all!B167</f>
        <v>0</v>
      </c>
      <c r="C167" s="686">
        <f>State_Account_all!AB167</f>
        <v>0</v>
      </c>
      <c r="D167" s="746">
        <f>State_Account_all!AC167</f>
        <v>0</v>
      </c>
      <c r="E167" s="747">
        <f>State_Account_all!AD167</f>
        <v>0</v>
      </c>
      <c r="F167" s="748">
        <f>State_Account_all!AE167</f>
        <v>0</v>
      </c>
      <c r="G167" s="748">
        <f>State_Account_all!AF167</f>
        <v>0</v>
      </c>
      <c r="H167" s="749">
        <f>State_Account_all!AG167</f>
        <v>0</v>
      </c>
      <c r="I167" s="747">
        <f>State_Account_all!AH167</f>
        <v>0</v>
      </c>
      <c r="J167" s="748">
        <f>State_Account_all!AI167</f>
        <v>0</v>
      </c>
      <c r="K167" s="748">
        <f>State_Account_all!AJ167</f>
        <v>0</v>
      </c>
      <c r="L167" s="750">
        <f>State_Account_all!BM167</f>
        <v>0</v>
      </c>
      <c r="N167" s="746"/>
      <c r="O167" s="686"/>
      <c r="P167" s="759"/>
      <c r="Q167" s="760"/>
      <c r="R167" s="761"/>
      <c r="T167" s="686"/>
      <c r="X167" s="686"/>
      <c r="Z167" s="686"/>
      <c r="AB167" s="686"/>
      <c r="AK167" s="686"/>
      <c r="AR167" s="686"/>
      <c r="AV167" s="686"/>
      <c r="AX167" s="686"/>
      <c r="BA167" s="686"/>
      <c r="BF167" s="697"/>
    </row>
    <row r="168" spans="1:58" s="696" customFormat="1" ht="15.75" customHeight="1">
      <c r="A168" s="751">
        <f>State_Account_all!A168</f>
        <v>0</v>
      </c>
      <c r="B168" s="768">
        <f>State_Account_all!B168</f>
        <v>0</v>
      </c>
      <c r="C168" s="686">
        <f>State_Account_all!AB168</f>
        <v>0</v>
      </c>
      <c r="D168" s="699">
        <f>State_Account_all!AC168</f>
        <v>0</v>
      </c>
      <c r="E168" s="686">
        <f>State_Account_all!AD168</f>
        <v>0</v>
      </c>
      <c r="F168" s="696">
        <f>State_Account_all!AE168</f>
        <v>0</v>
      </c>
      <c r="G168" s="696">
        <f>State_Account_all!AF168</f>
        <v>0</v>
      </c>
      <c r="H168" s="697">
        <f>State_Account_all!AG168</f>
        <v>0</v>
      </c>
      <c r="I168" s="686">
        <f>State_Account_all!AH168</f>
        <v>0</v>
      </c>
      <c r="J168" s="696">
        <f>State_Account_all!AI168</f>
        <v>0</v>
      </c>
      <c r="K168" s="696">
        <f>State_Account_all!AJ168</f>
        <v>0</v>
      </c>
      <c r="L168" s="700">
        <f>State_Account_all!BM168</f>
        <v>0</v>
      </c>
      <c r="N168" s="699"/>
      <c r="O168" s="686"/>
      <c r="P168" s="759"/>
      <c r="Q168" s="760"/>
      <c r="R168" s="761"/>
      <c r="T168" s="686"/>
      <c r="X168" s="686"/>
      <c r="Z168" s="686"/>
      <c r="AB168" s="686"/>
      <c r="AK168" s="686"/>
      <c r="AR168" s="686"/>
      <c r="AV168" s="686"/>
      <c r="AX168" s="686"/>
      <c r="BA168" s="686"/>
      <c r="BF168" s="697"/>
    </row>
    <row r="169" spans="1:126" s="692" customFormat="1" ht="15.75" customHeight="1">
      <c r="A169" s="752">
        <f>State_Account_all!A169</f>
        <v>0</v>
      </c>
      <c r="B169" s="776">
        <f>State_Account_all!B169</f>
        <v>0</v>
      </c>
      <c r="C169" s="686">
        <f>State_Account_all!AB169</f>
        <v>0</v>
      </c>
      <c r="D169" s="713">
        <f>State_Account_all!AC169</f>
        <v>0</v>
      </c>
      <c r="E169" s="714">
        <f>State_Account_all!AD169</f>
        <v>0</v>
      </c>
      <c r="F169" s="715">
        <f>State_Account_all!AE169</f>
        <v>0</v>
      </c>
      <c r="G169" s="715">
        <f>State_Account_all!AF169</f>
        <v>0</v>
      </c>
      <c r="H169" s="716">
        <f>State_Account_all!AG169</f>
        <v>0</v>
      </c>
      <c r="I169" s="714">
        <f>State_Account_all!AH169</f>
        <v>0</v>
      </c>
      <c r="J169" s="715">
        <f>State_Account_all!AI169</f>
        <v>0</v>
      </c>
      <c r="K169" s="715">
        <f>State_Account_all!AJ169</f>
        <v>0</v>
      </c>
      <c r="L169" s="753">
        <f>State_Account_all!BM169</f>
        <v>0</v>
      </c>
      <c r="N169" s="713"/>
      <c r="O169" s="686"/>
      <c r="P169" s="759"/>
      <c r="Q169" s="760"/>
      <c r="R169" s="761"/>
      <c r="S169" s="696"/>
      <c r="T169" s="686"/>
      <c r="U169" s="696"/>
      <c r="V169" s="696"/>
      <c r="W169" s="696"/>
      <c r="X169" s="686"/>
      <c r="Y169" s="696"/>
      <c r="Z169" s="686"/>
      <c r="AA169" s="696"/>
      <c r="AB169" s="686"/>
      <c r="AC169" s="696"/>
      <c r="AD169" s="696"/>
      <c r="AE169" s="696"/>
      <c r="AF169" s="697"/>
      <c r="AG169" s="697"/>
      <c r="AH169" s="696"/>
      <c r="AI169" s="696"/>
      <c r="AJ169" s="696"/>
      <c r="AK169" s="686"/>
      <c r="AL169" s="696"/>
      <c r="AM169" s="696"/>
      <c r="AN169" s="696"/>
      <c r="AO169" s="696"/>
      <c r="AP169" s="696"/>
      <c r="AQ169" s="696"/>
      <c r="AR169" s="686"/>
      <c r="AS169" s="696"/>
      <c r="AT169" s="696"/>
      <c r="AU169" s="696"/>
      <c r="AV169" s="686"/>
      <c r="AW169" s="696"/>
      <c r="AX169" s="686"/>
      <c r="AY169" s="696"/>
      <c r="AZ169" s="696"/>
      <c r="BA169" s="686"/>
      <c r="BB169" s="696"/>
      <c r="BC169" s="696"/>
      <c r="BD169" s="696"/>
      <c r="BE169" s="696"/>
      <c r="BF169" s="697"/>
      <c r="BG169" s="696"/>
      <c r="BH169" s="696"/>
      <c r="BI169" s="696"/>
      <c r="BJ169" s="696"/>
      <c r="BK169" s="696"/>
      <c r="BL169" s="696"/>
      <c r="BM169" s="696"/>
      <c r="BN169" s="696"/>
      <c r="BO169" s="696"/>
      <c r="BP169" s="696"/>
      <c r="BQ169" s="696"/>
      <c r="BR169" s="696"/>
      <c r="BS169" s="696"/>
      <c r="BT169" s="696"/>
      <c r="BU169" s="696"/>
      <c r="BV169" s="696"/>
      <c r="BW169" s="696"/>
      <c r="BX169" s="696"/>
      <c r="BY169" s="696"/>
      <c r="BZ169" s="696"/>
      <c r="CA169" s="696"/>
      <c r="CB169" s="696"/>
      <c r="CC169" s="696"/>
      <c r="CD169" s="696"/>
      <c r="CE169" s="696"/>
      <c r="CF169" s="696"/>
      <c r="CG169" s="696"/>
      <c r="CH169" s="696"/>
      <c r="CI169" s="696"/>
      <c r="CJ169" s="696"/>
      <c r="CK169" s="696"/>
      <c r="CL169" s="696"/>
      <c r="CM169" s="696"/>
      <c r="CN169" s="696"/>
      <c r="CO169" s="696"/>
      <c r="CP169" s="696"/>
      <c r="CQ169" s="696"/>
      <c r="CR169" s="696"/>
      <c r="CS169" s="696"/>
      <c r="CT169" s="696"/>
      <c r="CU169" s="696"/>
      <c r="CV169" s="696"/>
      <c r="CW169" s="696"/>
      <c r="CX169" s="696"/>
      <c r="CY169" s="696"/>
      <c r="CZ169" s="696"/>
      <c r="DA169" s="696"/>
      <c r="DB169" s="696"/>
      <c r="DC169" s="696"/>
      <c r="DD169" s="696"/>
      <c r="DE169" s="696"/>
      <c r="DF169" s="696"/>
      <c r="DG169" s="696"/>
      <c r="DH169" s="696"/>
      <c r="DI169" s="696"/>
      <c r="DJ169" s="696"/>
      <c r="DK169" s="696"/>
      <c r="DL169" s="696"/>
      <c r="DM169" s="696"/>
      <c r="DN169" s="696"/>
      <c r="DO169" s="696"/>
      <c r="DP169" s="696"/>
      <c r="DQ169" s="696"/>
      <c r="DR169" s="696"/>
      <c r="DS169" s="696"/>
      <c r="DT169" s="696"/>
      <c r="DU169" s="696"/>
      <c r="DV169" s="696"/>
    </row>
    <row r="170" spans="1:126" s="692" customFormat="1" ht="15.75" customHeight="1">
      <c r="A170" s="754" t="str">
        <f>State_Account_all!A170</f>
        <v>Introduced or invasive</v>
      </c>
      <c r="B170" s="769">
        <f>State_Account_all!B170</f>
        <v>0</v>
      </c>
      <c r="C170" s="686">
        <f>State_Account_all!AB170</f>
        <v>0</v>
      </c>
      <c r="D170" s="704">
        <f>State_Account_all!AC170</f>
        <v>0</v>
      </c>
      <c r="E170" s="705">
        <f>State_Account_all!AD170</f>
        <v>0</v>
      </c>
      <c r="F170" s="692">
        <f>State_Account_all!AE170</f>
        <v>0</v>
      </c>
      <c r="G170" s="692">
        <f>State_Account_all!AF170</f>
        <v>0</v>
      </c>
      <c r="H170" s="706">
        <f>State_Account_all!AG170</f>
        <v>0</v>
      </c>
      <c r="I170" s="705">
        <f>State_Account_all!AH170</f>
        <v>0</v>
      </c>
      <c r="J170" s="692">
        <f>State_Account_all!AI170</f>
        <v>0</v>
      </c>
      <c r="K170" s="692">
        <f>State_Account_all!AJ170</f>
        <v>0</v>
      </c>
      <c r="L170" s="707">
        <f>State_Account_all!BM170</f>
        <v>0</v>
      </c>
      <c r="N170" s="704"/>
      <c r="O170" s="686"/>
      <c r="P170" s="759"/>
      <c r="Q170" s="760"/>
      <c r="R170" s="761"/>
      <c r="S170" s="696"/>
      <c r="T170" s="686"/>
      <c r="U170" s="696"/>
      <c r="V170" s="696"/>
      <c r="W170" s="696"/>
      <c r="X170" s="686"/>
      <c r="Y170" s="696"/>
      <c r="Z170" s="686"/>
      <c r="AA170" s="696"/>
      <c r="AB170" s="686"/>
      <c r="AC170" s="696"/>
      <c r="AD170" s="696"/>
      <c r="AE170" s="696"/>
      <c r="AF170" s="696"/>
      <c r="AG170" s="696"/>
      <c r="AH170" s="696"/>
      <c r="AI170" s="696"/>
      <c r="AJ170" s="696"/>
      <c r="AK170" s="686"/>
      <c r="AL170" s="696"/>
      <c r="AM170" s="696"/>
      <c r="AN170" s="696"/>
      <c r="AO170" s="696"/>
      <c r="AP170" s="696"/>
      <c r="AQ170" s="696"/>
      <c r="AR170" s="686"/>
      <c r="AS170" s="696"/>
      <c r="AT170" s="696"/>
      <c r="AU170" s="696"/>
      <c r="AV170" s="686"/>
      <c r="AW170" s="696"/>
      <c r="AX170" s="686"/>
      <c r="AY170" s="696"/>
      <c r="AZ170" s="696"/>
      <c r="BA170" s="686"/>
      <c r="BB170" s="696"/>
      <c r="BC170" s="696"/>
      <c r="BD170" s="696"/>
      <c r="BE170" s="696"/>
      <c r="BF170" s="697"/>
      <c r="BG170" s="696"/>
      <c r="BH170" s="696"/>
      <c r="BI170" s="696"/>
      <c r="BJ170" s="696"/>
      <c r="BK170" s="696"/>
      <c r="BL170" s="696"/>
      <c r="BM170" s="696"/>
      <c r="BN170" s="696"/>
      <c r="BO170" s="696"/>
      <c r="BP170" s="696"/>
      <c r="BQ170" s="696"/>
      <c r="BR170" s="696"/>
      <c r="BS170" s="696"/>
      <c r="BT170" s="696"/>
      <c r="BU170" s="696"/>
      <c r="BV170" s="696"/>
      <c r="BW170" s="696"/>
      <c r="BX170" s="696"/>
      <c r="BY170" s="696"/>
      <c r="BZ170" s="696"/>
      <c r="CA170" s="696"/>
      <c r="CB170" s="696"/>
      <c r="CC170" s="696"/>
      <c r="CD170" s="696"/>
      <c r="CE170" s="696"/>
      <c r="CF170" s="696"/>
      <c r="CG170" s="696"/>
      <c r="CH170" s="696"/>
      <c r="CI170" s="696"/>
      <c r="CJ170" s="696"/>
      <c r="CK170" s="696"/>
      <c r="CL170" s="696"/>
      <c r="CM170" s="696"/>
      <c r="CN170" s="696"/>
      <c r="CO170" s="696"/>
      <c r="CP170" s="696"/>
      <c r="CQ170" s="696"/>
      <c r="CR170" s="696"/>
      <c r="CS170" s="696"/>
      <c r="CT170" s="696"/>
      <c r="CU170" s="696"/>
      <c r="CV170" s="696"/>
      <c r="CW170" s="696"/>
      <c r="CX170" s="696"/>
      <c r="CY170" s="696"/>
      <c r="CZ170" s="696"/>
      <c r="DA170" s="696"/>
      <c r="DB170" s="696"/>
      <c r="DC170" s="696"/>
      <c r="DD170" s="696"/>
      <c r="DE170" s="696"/>
      <c r="DF170" s="696"/>
      <c r="DG170" s="696"/>
      <c r="DH170" s="696"/>
      <c r="DI170" s="696"/>
      <c r="DJ170" s="696"/>
      <c r="DK170" s="696"/>
      <c r="DL170" s="696"/>
      <c r="DM170" s="696"/>
      <c r="DN170" s="696"/>
      <c r="DO170" s="696"/>
      <c r="DP170" s="696"/>
      <c r="DQ170" s="696"/>
      <c r="DR170" s="696"/>
      <c r="DS170" s="696"/>
      <c r="DT170" s="696"/>
      <c r="DU170" s="696"/>
      <c r="DV170" s="696"/>
    </row>
    <row r="171" spans="1:126" s="692" customFormat="1" ht="15.75" customHeight="1">
      <c r="A171" s="754">
        <f>State_Account_all!A171</f>
        <v>0</v>
      </c>
      <c r="B171" s="769">
        <f>State_Account_all!B171</f>
        <v>0</v>
      </c>
      <c r="C171" s="686">
        <f>State_Account_all!AB171</f>
        <v>0</v>
      </c>
      <c r="D171" s="704">
        <f>State_Account_all!AC171</f>
        <v>0</v>
      </c>
      <c r="E171" s="705">
        <f>State_Account_all!AD171</f>
        <v>0</v>
      </c>
      <c r="F171" s="692">
        <f>State_Account_all!AE171</f>
        <v>0</v>
      </c>
      <c r="G171" s="692">
        <f>State_Account_all!AF171</f>
        <v>0</v>
      </c>
      <c r="H171" s="706">
        <f>State_Account_all!AG171</f>
        <v>0</v>
      </c>
      <c r="I171" s="705">
        <f>State_Account_all!AH171</f>
        <v>0</v>
      </c>
      <c r="J171" s="692">
        <f>State_Account_all!AI171</f>
        <v>0</v>
      </c>
      <c r="K171" s="692">
        <f>State_Account_all!AJ171</f>
        <v>0</v>
      </c>
      <c r="L171" s="707">
        <f>State_Account_all!BM171</f>
        <v>0</v>
      </c>
      <c r="N171" s="704"/>
      <c r="O171" s="686"/>
      <c r="P171" s="759"/>
      <c r="Q171" s="760"/>
      <c r="R171" s="761"/>
      <c r="S171" s="696"/>
      <c r="T171" s="686"/>
      <c r="U171" s="696"/>
      <c r="V171" s="696"/>
      <c r="W171" s="696"/>
      <c r="X171" s="686"/>
      <c r="Y171" s="696"/>
      <c r="Z171" s="686"/>
      <c r="AA171" s="696"/>
      <c r="AB171" s="686"/>
      <c r="AC171" s="696"/>
      <c r="AD171" s="696"/>
      <c r="AE171" s="696"/>
      <c r="AF171" s="696"/>
      <c r="AG171" s="696"/>
      <c r="AH171" s="696"/>
      <c r="AI171" s="696"/>
      <c r="AJ171" s="696"/>
      <c r="AK171" s="686"/>
      <c r="AL171" s="696"/>
      <c r="AM171" s="696"/>
      <c r="AN171" s="696"/>
      <c r="AO171" s="696"/>
      <c r="AP171" s="696"/>
      <c r="AQ171" s="696"/>
      <c r="AR171" s="686"/>
      <c r="AS171" s="696"/>
      <c r="AT171" s="696"/>
      <c r="AU171" s="696"/>
      <c r="AV171" s="686"/>
      <c r="AW171" s="696"/>
      <c r="AX171" s="686"/>
      <c r="AY171" s="696"/>
      <c r="AZ171" s="696"/>
      <c r="BA171" s="686"/>
      <c r="BB171" s="696"/>
      <c r="BC171" s="696"/>
      <c r="BD171" s="696"/>
      <c r="BE171" s="696"/>
      <c r="BF171" s="697"/>
      <c r="BG171" s="696"/>
      <c r="BH171" s="696"/>
      <c r="BI171" s="696"/>
      <c r="BJ171" s="696"/>
      <c r="BK171" s="696"/>
      <c r="BL171" s="696"/>
      <c r="BM171" s="696"/>
      <c r="BN171" s="696"/>
      <c r="BO171" s="696"/>
      <c r="BP171" s="696"/>
      <c r="BQ171" s="696"/>
      <c r="BR171" s="696"/>
      <c r="BS171" s="696"/>
      <c r="BT171" s="696"/>
      <c r="BU171" s="696"/>
      <c r="BV171" s="696"/>
      <c r="BW171" s="696"/>
      <c r="BX171" s="696"/>
      <c r="BY171" s="696"/>
      <c r="BZ171" s="696"/>
      <c r="CA171" s="696"/>
      <c r="CB171" s="696"/>
      <c r="CC171" s="696"/>
      <c r="CD171" s="696"/>
      <c r="CE171" s="696"/>
      <c r="CF171" s="696"/>
      <c r="CG171" s="696"/>
      <c r="CH171" s="696"/>
      <c r="CI171" s="696"/>
      <c r="CJ171" s="696"/>
      <c r="CK171" s="696"/>
      <c r="CL171" s="696"/>
      <c r="CM171" s="696"/>
      <c r="CN171" s="696"/>
      <c r="CO171" s="696"/>
      <c r="CP171" s="696"/>
      <c r="CQ171" s="696"/>
      <c r="CR171" s="696"/>
      <c r="CS171" s="696"/>
      <c r="CT171" s="696"/>
      <c r="CU171" s="696"/>
      <c r="CV171" s="696"/>
      <c r="CW171" s="696"/>
      <c r="CX171" s="696"/>
      <c r="CY171" s="696"/>
      <c r="CZ171" s="696"/>
      <c r="DA171" s="696"/>
      <c r="DB171" s="696"/>
      <c r="DC171" s="696"/>
      <c r="DD171" s="696"/>
      <c r="DE171" s="696"/>
      <c r="DF171" s="696"/>
      <c r="DG171" s="696"/>
      <c r="DH171" s="696"/>
      <c r="DI171" s="696"/>
      <c r="DJ171" s="696"/>
      <c r="DK171" s="696"/>
      <c r="DL171" s="696"/>
      <c r="DM171" s="696"/>
      <c r="DN171" s="696"/>
      <c r="DO171" s="696"/>
      <c r="DP171" s="696"/>
      <c r="DQ171" s="696"/>
      <c r="DR171" s="696"/>
      <c r="DS171" s="696"/>
      <c r="DT171" s="696"/>
      <c r="DU171" s="696"/>
      <c r="DV171" s="696"/>
    </row>
    <row r="172" spans="1:126" s="692" customFormat="1" ht="15.75" customHeight="1">
      <c r="A172" s="755">
        <f>State_Account_all!A172</f>
        <v>0</v>
      </c>
      <c r="B172" s="771">
        <f>State_Account_all!B172</f>
        <v>0</v>
      </c>
      <c r="C172" s="686"/>
      <c r="D172" s="713">
        <f>State_Account_all!AB172</f>
        <v>0</v>
      </c>
      <c r="E172" s="714">
        <f>State_Account_all!AC172</f>
        <v>0</v>
      </c>
      <c r="F172" s="715">
        <f>State_Account_all!AD172</f>
        <v>0</v>
      </c>
      <c r="G172" s="715">
        <f>State_Account_all!AE172</f>
        <v>0</v>
      </c>
      <c r="H172" s="716">
        <f>State_Account_all!AF172</f>
        <v>0</v>
      </c>
      <c r="I172" s="714">
        <f>State_Account_all!AG172</f>
        <v>0</v>
      </c>
      <c r="J172" s="715">
        <f>State_Account_all!AH172</f>
        <v>0</v>
      </c>
      <c r="K172" s="715">
        <f>State_Account_all!AI172</f>
        <v>0</v>
      </c>
      <c r="L172" s="717">
        <f>State_Account_all!AJ172</f>
        <v>0</v>
      </c>
      <c r="N172" s="713"/>
      <c r="O172" s="686">
        <f>State_Account_all!BM172</f>
        <v>0</v>
      </c>
      <c r="P172" s="759"/>
      <c r="Q172" s="760"/>
      <c r="R172" s="761"/>
      <c r="S172" s="696"/>
      <c r="T172" s="686"/>
      <c r="U172" s="696"/>
      <c r="V172" s="696"/>
      <c r="W172" s="696"/>
      <c r="X172" s="686"/>
      <c r="Y172" s="696"/>
      <c r="Z172" s="686"/>
      <c r="AA172" s="696"/>
      <c r="AB172" s="686"/>
      <c r="AC172" s="696"/>
      <c r="AD172" s="696"/>
      <c r="AE172" s="696"/>
      <c r="AF172" s="696"/>
      <c r="AG172" s="696"/>
      <c r="AH172" s="696"/>
      <c r="AI172" s="696"/>
      <c r="AJ172" s="696"/>
      <c r="AK172" s="686"/>
      <c r="AL172" s="696"/>
      <c r="AM172" s="696"/>
      <c r="AN172" s="696"/>
      <c r="AO172" s="696"/>
      <c r="AP172" s="696"/>
      <c r="AQ172" s="696"/>
      <c r="AR172" s="686"/>
      <c r="AS172" s="696"/>
      <c r="AT172" s="696"/>
      <c r="AU172" s="696"/>
      <c r="AV172" s="686"/>
      <c r="AW172" s="696"/>
      <c r="AX172" s="686"/>
      <c r="AY172" s="696"/>
      <c r="AZ172" s="696"/>
      <c r="BA172" s="686"/>
      <c r="BB172" s="696"/>
      <c r="BC172" s="696"/>
      <c r="BD172" s="696"/>
      <c r="BE172" s="696"/>
      <c r="BF172" s="697"/>
      <c r="BG172" s="696"/>
      <c r="BH172" s="696"/>
      <c r="BI172" s="696"/>
      <c r="BJ172" s="696"/>
      <c r="BK172" s="696"/>
      <c r="BL172" s="696"/>
      <c r="BM172" s="696"/>
      <c r="BN172" s="696"/>
      <c r="BO172" s="696"/>
      <c r="BP172" s="696"/>
      <c r="BQ172" s="696"/>
      <c r="BR172" s="696"/>
      <c r="BS172" s="696"/>
      <c r="BT172" s="696"/>
      <c r="BU172" s="696"/>
      <c r="BV172" s="696"/>
      <c r="BW172" s="696"/>
      <c r="BX172" s="696"/>
      <c r="BY172" s="696"/>
      <c r="BZ172" s="696"/>
      <c r="CA172" s="696"/>
      <c r="CB172" s="696"/>
      <c r="CC172" s="696"/>
      <c r="CD172" s="696"/>
      <c r="CE172" s="696"/>
      <c r="CF172" s="696"/>
      <c r="CG172" s="696"/>
      <c r="CH172" s="696"/>
      <c r="CI172" s="696"/>
      <c r="CJ172" s="696"/>
      <c r="CK172" s="696"/>
      <c r="CL172" s="696"/>
      <c r="CM172" s="696"/>
      <c r="CN172" s="696"/>
      <c r="CO172" s="696"/>
      <c r="CP172" s="696"/>
      <c r="CQ172" s="696"/>
      <c r="CR172" s="696"/>
      <c r="CS172" s="696"/>
      <c r="CT172" s="696"/>
      <c r="CU172" s="696"/>
      <c r="CV172" s="696"/>
      <c r="CW172" s="696"/>
      <c r="CX172" s="696"/>
      <c r="CY172" s="696"/>
      <c r="CZ172" s="696"/>
      <c r="DA172" s="696"/>
      <c r="DB172" s="696"/>
      <c r="DC172" s="696"/>
      <c r="DD172" s="696"/>
      <c r="DE172" s="696"/>
      <c r="DF172" s="696"/>
      <c r="DG172" s="696"/>
      <c r="DH172" s="696"/>
      <c r="DI172" s="696"/>
      <c r="DJ172" s="696"/>
      <c r="DK172" s="696"/>
      <c r="DL172" s="696"/>
      <c r="DM172" s="696"/>
      <c r="DN172" s="696"/>
      <c r="DO172" s="696"/>
      <c r="DP172" s="696"/>
      <c r="DQ172" s="696"/>
      <c r="DR172" s="696"/>
      <c r="DS172" s="696"/>
      <c r="DT172" s="696"/>
      <c r="DU172" s="696"/>
      <c r="DV172" s="696"/>
    </row>
    <row r="173" spans="1:126" s="692" customFormat="1" ht="20.25">
      <c r="A173" s="740" t="str">
        <f>State_Account_all!A173</f>
        <v>Decrease in species abundance</v>
      </c>
      <c r="B173" s="767" t="str">
        <f>State_Account_all!B173</f>
        <v> number x ha</v>
      </c>
      <c r="C173" s="686"/>
      <c r="D173" s="687">
        <f>State_Account_all!AB173</f>
        <v>0</v>
      </c>
      <c r="E173" s="688">
        <f>State_Account_all!AC173</f>
        <v>0</v>
      </c>
      <c r="F173" s="689">
        <f>State_Account_all!AD173</f>
        <v>0</v>
      </c>
      <c r="G173" s="689">
        <f>State_Account_all!AE173</f>
        <v>0</v>
      </c>
      <c r="H173" s="690">
        <f>State_Account_all!AF173</f>
        <v>0</v>
      </c>
      <c r="I173" s="688">
        <f>State_Account_all!AG173</f>
        <v>0</v>
      </c>
      <c r="J173" s="689">
        <f>State_Account_all!AH173</f>
        <v>0</v>
      </c>
      <c r="K173" s="689">
        <f>State_Account_all!AI173</f>
        <v>0</v>
      </c>
      <c r="L173" s="691">
        <f>State_Account_all!AJ173</f>
        <v>0</v>
      </c>
      <c r="N173" s="687"/>
      <c r="O173" s="686">
        <f>State_Account_all!BM173</f>
        <v>0</v>
      </c>
      <c r="P173" s="759"/>
      <c r="Q173" s="760"/>
      <c r="R173" s="761"/>
      <c r="S173" s="696"/>
      <c r="T173" s="686"/>
      <c r="U173" s="696"/>
      <c r="V173" s="696"/>
      <c r="W173" s="696"/>
      <c r="X173" s="686"/>
      <c r="Y173" s="696"/>
      <c r="Z173" s="686"/>
      <c r="AA173" s="696"/>
      <c r="AB173" s="686"/>
      <c r="AC173" s="696"/>
      <c r="AD173" s="696"/>
      <c r="AE173" s="696"/>
      <c r="AF173" s="696"/>
      <c r="AG173" s="696"/>
      <c r="AH173" s="696"/>
      <c r="AI173" s="696"/>
      <c r="AJ173" s="696"/>
      <c r="AK173" s="686"/>
      <c r="AL173" s="696"/>
      <c r="AM173" s="696"/>
      <c r="AN173" s="696"/>
      <c r="AO173" s="696"/>
      <c r="AP173" s="696"/>
      <c r="AQ173" s="696"/>
      <c r="AR173" s="686"/>
      <c r="AS173" s="696"/>
      <c r="AT173" s="696"/>
      <c r="AU173" s="696"/>
      <c r="AV173" s="686"/>
      <c r="AW173" s="696"/>
      <c r="AX173" s="686"/>
      <c r="AY173" s="696"/>
      <c r="AZ173" s="696"/>
      <c r="BA173" s="686"/>
      <c r="BB173" s="696"/>
      <c r="BC173" s="696"/>
      <c r="BD173" s="696"/>
      <c r="BE173" s="696"/>
      <c r="BF173" s="697"/>
      <c r="BG173" s="696"/>
      <c r="BH173" s="696"/>
      <c r="BI173" s="696"/>
      <c r="BJ173" s="696"/>
      <c r="BK173" s="696"/>
      <c r="BL173" s="696"/>
      <c r="BM173" s="696"/>
      <c r="BN173" s="696"/>
      <c r="BO173" s="696"/>
      <c r="BP173" s="696"/>
      <c r="BQ173" s="696"/>
      <c r="BR173" s="696"/>
      <c r="BS173" s="696"/>
      <c r="BT173" s="696"/>
      <c r="BU173" s="696"/>
      <c r="BV173" s="696"/>
      <c r="BW173" s="696"/>
      <c r="BX173" s="696"/>
      <c r="BY173" s="696"/>
      <c r="BZ173" s="696"/>
      <c r="CA173" s="696"/>
      <c r="CB173" s="696"/>
      <c r="CC173" s="696"/>
      <c r="CD173" s="696"/>
      <c r="CE173" s="696"/>
      <c r="CF173" s="696"/>
      <c r="CG173" s="696"/>
      <c r="CH173" s="696"/>
      <c r="CI173" s="696"/>
      <c r="CJ173" s="696"/>
      <c r="CK173" s="696"/>
      <c r="CL173" s="696"/>
      <c r="CM173" s="696"/>
      <c r="CN173" s="696"/>
      <c r="CO173" s="696"/>
      <c r="CP173" s="696"/>
      <c r="CQ173" s="696"/>
      <c r="CR173" s="696"/>
      <c r="CS173" s="696"/>
      <c r="CT173" s="696"/>
      <c r="CU173" s="696"/>
      <c r="CV173" s="696"/>
      <c r="CW173" s="696"/>
      <c r="CX173" s="696"/>
      <c r="CY173" s="696"/>
      <c r="CZ173" s="696"/>
      <c r="DA173" s="696"/>
      <c r="DB173" s="696"/>
      <c r="DC173" s="696"/>
      <c r="DD173" s="696"/>
      <c r="DE173" s="696"/>
      <c r="DF173" s="696"/>
      <c r="DG173" s="696"/>
      <c r="DH173" s="696"/>
      <c r="DI173" s="696"/>
      <c r="DJ173" s="696"/>
      <c r="DK173" s="696"/>
      <c r="DL173" s="696"/>
      <c r="DM173" s="696"/>
      <c r="DN173" s="696"/>
      <c r="DO173" s="696"/>
      <c r="DP173" s="696"/>
      <c r="DQ173" s="696"/>
      <c r="DR173" s="696"/>
      <c r="DS173" s="696"/>
      <c r="DT173" s="696"/>
      <c r="DU173" s="696"/>
      <c r="DV173" s="696"/>
    </row>
    <row r="174" spans="1:58" s="696" customFormat="1" ht="15.75" customHeight="1">
      <c r="A174" s="741" t="str">
        <f>State_Account_all!A174</f>
        <v>Endemic</v>
      </c>
      <c r="B174" s="768">
        <f>State_Account_all!B174</f>
        <v>0</v>
      </c>
      <c r="C174" s="742"/>
      <c r="D174" s="743">
        <f>State_Account_all!AB174</f>
        <v>0</v>
      </c>
      <c r="E174" s="686">
        <f>State_Account_all!AC174</f>
        <v>0</v>
      </c>
      <c r="F174" s="696">
        <f>State_Account_all!AD174</f>
        <v>0</v>
      </c>
      <c r="G174" s="696">
        <f>State_Account_all!AE174</f>
        <v>0</v>
      </c>
      <c r="H174" s="697">
        <f>State_Account_all!AF174</f>
        <v>0</v>
      </c>
      <c r="I174" s="686">
        <f>State_Account_all!AG174</f>
        <v>0</v>
      </c>
      <c r="J174" s="696">
        <f>State_Account_all!AH174</f>
        <v>0</v>
      </c>
      <c r="K174" s="696">
        <f>State_Account_all!AI174</f>
        <v>0</v>
      </c>
      <c r="L174" s="744">
        <f>State_Account_all!AJ174</f>
        <v>0</v>
      </c>
      <c r="N174" s="699"/>
      <c r="O174" s="686">
        <f>State_Account_all!BM174</f>
        <v>0</v>
      </c>
      <c r="P174" s="759"/>
      <c r="Q174" s="760"/>
      <c r="R174" s="761"/>
      <c r="T174" s="686"/>
      <c r="X174" s="686"/>
      <c r="Z174" s="686"/>
      <c r="AB174" s="686"/>
      <c r="AF174" s="697"/>
      <c r="AG174" s="697"/>
      <c r="AK174" s="686"/>
      <c r="AR174" s="686"/>
      <c r="AV174" s="686"/>
      <c r="AX174" s="686"/>
      <c r="BA174" s="686"/>
      <c r="BF174" s="697"/>
    </row>
    <row r="175" spans="1:58" s="696" customFormat="1" ht="15.75" customHeight="1">
      <c r="A175" s="741">
        <f>State_Account_all!A175</f>
        <v>0</v>
      </c>
      <c r="B175" s="768">
        <f>State_Account_all!B175</f>
        <v>0</v>
      </c>
      <c r="C175" s="686">
        <f>State_Account_all!AB175</f>
        <v>0</v>
      </c>
      <c r="D175" s="699">
        <f>State_Account_all!AC175</f>
        <v>0</v>
      </c>
      <c r="E175" s="686">
        <f>State_Account_all!AD175</f>
        <v>0</v>
      </c>
      <c r="F175" s="696">
        <f>State_Account_all!AE175</f>
        <v>0</v>
      </c>
      <c r="G175" s="696">
        <f>State_Account_all!AF175</f>
        <v>0</v>
      </c>
      <c r="H175" s="697">
        <f>State_Account_all!AG175</f>
        <v>0</v>
      </c>
      <c r="I175" s="686">
        <f>State_Account_all!AH175</f>
        <v>0</v>
      </c>
      <c r="J175" s="696">
        <f>State_Account_all!AI175</f>
        <v>0</v>
      </c>
      <c r="K175" s="696">
        <f>State_Account_all!AJ175</f>
        <v>0</v>
      </c>
      <c r="L175" s="700">
        <f>State_Account_all!BM175</f>
        <v>0</v>
      </c>
      <c r="N175" s="699"/>
      <c r="O175" s="686"/>
      <c r="P175" s="759"/>
      <c r="Q175" s="760"/>
      <c r="R175" s="761"/>
      <c r="T175" s="686"/>
      <c r="X175" s="686"/>
      <c r="Z175" s="686"/>
      <c r="AB175" s="686"/>
      <c r="AK175" s="686"/>
      <c r="AR175" s="686"/>
      <c r="AV175" s="686"/>
      <c r="AX175" s="686"/>
      <c r="BA175" s="686"/>
      <c r="BF175" s="697"/>
    </row>
    <row r="176" spans="1:58" s="696" customFormat="1" ht="15.75" customHeight="1">
      <c r="A176" s="741">
        <f>State_Account_all!A176</f>
        <v>0</v>
      </c>
      <c r="B176" s="768">
        <f>State_Account_all!B176</f>
        <v>0</v>
      </c>
      <c r="C176" s="686">
        <f>State_Account_all!AB176</f>
        <v>0</v>
      </c>
      <c r="D176" s="699">
        <f>State_Account_all!AC176</f>
        <v>0</v>
      </c>
      <c r="E176" s="686">
        <f>State_Account_all!AD176</f>
        <v>0</v>
      </c>
      <c r="F176" s="696">
        <f>State_Account_all!AE176</f>
        <v>0</v>
      </c>
      <c r="G176" s="696">
        <f>State_Account_all!AF176</f>
        <v>0</v>
      </c>
      <c r="H176" s="697">
        <f>State_Account_all!AG176</f>
        <v>0</v>
      </c>
      <c r="I176" s="686">
        <f>State_Account_all!AH176</f>
        <v>0</v>
      </c>
      <c r="J176" s="696">
        <f>State_Account_all!AI176</f>
        <v>0</v>
      </c>
      <c r="K176" s="696">
        <f>State_Account_all!AJ176</f>
        <v>0</v>
      </c>
      <c r="L176" s="700">
        <f>State_Account_all!BM176</f>
        <v>0</v>
      </c>
      <c r="N176" s="699"/>
      <c r="O176" s="686"/>
      <c r="P176" s="759"/>
      <c r="Q176" s="760"/>
      <c r="R176" s="761"/>
      <c r="T176" s="686"/>
      <c r="X176" s="686"/>
      <c r="Z176" s="686"/>
      <c r="AB176" s="686"/>
      <c r="AK176" s="686"/>
      <c r="AR176" s="686"/>
      <c r="AV176" s="686"/>
      <c r="AX176" s="686"/>
      <c r="BA176" s="686"/>
      <c r="BF176" s="697"/>
    </row>
    <row r="177" spans="1:58" s="696" customFormat="1" ht="15.75" customHeight="1">
      <c r="A177" s="745" t="str">
        <f>State_Account_all!A177</f>
        <v>Migratory</v>
      </c>
      <c r="B177" s="775">
        <f>State_Account_all!B177</f>
        <v>0</v>
      </c>
      <c r="C177" s="686">
        <f>State_Account_all!AB177</f>
        <v>0</v>
      </c>
      <c r="D177" s="746">
        <f>State_Account_all!AC177</f>
        <v>0</v>
      </c>
      <c r="E177" s="747">
        <f>State_Account_all!AD177</f>
        <v>0</v>
      </c>
      <c r="F177" s="748">
        <f>State_Account_all!AE177</f>
        <v>0</v>
      </c>
      <c r="G177" s="748">
        <f>State_Account_all!AF177</f>
        <v>0</v>
      </c>
      <c r="H177" s="749">
        <f>State_Account_all!AG177</f>
        <v>0</v>
      </c>
      <c r="I177" s="747">
        <f>State_Account_all!AH177</f>
        <v>0</v>
      </c>
      <c r="J177" s="748">
        <f>State_Account_all!AI177</f>
        <v>0</v>
      </c>
      <c r="K177" s="748">
        <f>State_Account_all!AJ177</f>
        <v>0</v>
      </c>
      <c r="L177" s="750">
        <f>State_Account_all!BM177</f>
        <v>0</v>
      </c>
      <c r="N177" s="746"/>
      <c r="O177" s="686"/>
      <c r="P177" s="759"/>
      <c r="Q177" s="760"/>
      <c r="R177" s="761"/>
      <c r="T177" s="686"/>
      <c r="X177" s="686"/>
      <c r="Z177" s="686"/>
      <c r="AB177" s="686"/>
      <c r="AK177" s="686"/>
      <c r="AR177" s="686"/>
      <c r="AV177" s="686"/>
      <c r="AX177" s="686"/>
      <c r="BA177" s="686"/>
      <c r="BF177" s="697"/>
    </row>
    <row r="178" spans="1:58" s="696" customFormat="1" ht="15.75" customHeight="1">
      <c r="A178" s="751">
        <f>State_Account_all!A178</f>
        <v>0</v>
      </c>
      <c r="B178" s="768">
        <f>State_Account_all!B178</f>
        <v>0</v>
      </c>
      <c r="C178" s="686">
        <f>State_Account_all!AB178</f>
        <v>0</v>
      </c>
      <c r="D178" s="699">
        <f>State_Account_all!AC178</f>
        <v>0</v>
      </c>
      <c r="E178" s="686">
        <f>State_Account_all!AD178</f>
        <v>0</v>
      </c>
      <c r="F178" s="696">
        <f>State_Account_all!AE178</f>
        <v>0</v>
      </c>
      <c r="G178" s="696">
        <f>State_Account_all!AF178</f>
        <v>0</v>
      </c>
      <c r="H178" s="697">
        <f>State_Account_all!AG178</f>
        <v>0</v>
      </c>
      <c r="I178" s="686">
        <f>State_Account_all!AH178</f>
        <v>0</v>
      </c>
      <c r="J178" s="696">
        <f>State_Account_all!AI178</f>
        <v>0</v>
      </c>
      <c r="K178" s="696">
        <f>State_Account_all!AJ178</f>
        <v>0</v>
      </c>
      <c r="L178" s="700">
        <f>State_Account_all!BM178</f>
        <v>0</v>
      </c>
      <c r="N178" s="699"/>
      <c r="O178" s="686"/>
      <c r="P178" s="759"/>
      <c r="Q178" s="760"/>
      <c r="R178" s="761"/>
      <c r="T178" s="686"/>
      <c r="X178" s="686"/>
      <c r="Z178" s="686"/>
      <c r="AB178" s="686"/>
      <c r="AK178" s="686"/>
      <c r="AR178" s="686"/>
      <c r="AV178" s="686"/>
      <c r="AX178" s="686"/>
      <c r="BA178" s="686"/>
      <c r="BF178" s="697"/>
    </row>
    <row r="179" spans="1:126" s="692" customFormat="1" ht="15.75" customHeight="1">
      <c r="A179" s="752">
        <f>State_Account_all!A179</f>
        <v>0</v>
      </c>
      <c r="B179" s="776">
        <f>State_Account_all!B179</f>
        <v>0</v>
      </c>
      <c r="C179" s="686">
        <f>State_Account_all!AB179</f>
        <v>0</v>
      </c>
      <c r="D179" s="713">
        <f>State_Account_all!AC179</f>
        <v>0</v>
      </c>
      <c r="E179" s="714">
        <f>State_Account_all!AD179</f>
        <v>0</v>
      </c>
      <c r="F179" s="715">
        <f>State_Account_all!AE179</f>
        <v>0</v>
      </c>
      <c r="G179" s="715">
        <f>State_Account_all!AF179</f>
        <v>0</v>
      </c>
      <c r="H179" s="716">
        <f>State_Account_all!AG179</f>
        <v>0</v>
      </c>
      <c r="I179" s="714">
        <f>State_Account_all!AH179</f>
        <v>0</v>
      </c>
      <c r="J179" s="715">
        <f>State_Account_all!AI179</f>
        <v>0</v>
      </c>
      <c r="K179" s="715">
        <f>State_Account_all!AJ179</f>
        <v>0</v>
      </c>
      <c r="L179" s="753">
        <f>State_Account_all!BM179</f>
        <v>0</v>
      </c>
      <c r="N179" s="713"/>
      <c r="O179" s="686"/>
      <c r="P179" s="759"/>
      <c r="Q179" s="760"/>
      <c r="R179" s="761"/>
      <c r="S179" s="696"/>
      <c r="T179" s="686"/>
      <c r="U179" s="696"/>
      <c r="V179" s="696"/>
      <c r="W179" s="696"/>
      <c r="X179" s="686"/>
      <c r="Y179" s="696"/>
      <c r="Z179" s="686"/>
      <c r="AA179" s="696"/>
      <c r="AB179" s="686"/>
      <c r="AC179" s="696"/>
      <c r="AD179" s="696"/>
      <c r="AE179" s="696"/>
      <c r="AF179" s="697"/>
      <c r="AG179" s="697"/>
      <c r="AH179" s="696"/>
      <c r="AI179" s="696"/>
      <c r="AJ179" s="696"/>
      <c r="AK179" s="686"/>
      <c r="AL179" s="696"/>
      <c r="AM179" s="696"/>
      <c r="AN179" s="696"/>
      <c r="AO179" s="696"/>
      <c r="AP179" s="696"/>
      <c r="AQ179" s="696"/>
      <c r="AR179" s="686"/>
      <c r="AS179" s="696"/>
      <c r="AT179" s="696"/>
      <c r="AU179" s="696"/>
      <c r="AV179" s="686"/>
      <c r="AW179" s="696"/>
      <c r="AX179" s="686"/>
      <c r="AY179" s="696"/>
      <c r="AZ179" s="696"/>
      <c r="BA179" s="686"/>
      <c r="BB179" s="696"/>
      <c r="BC179" s="696"/>
      <c r="BD179" s="696"/>
      <c r="BE179" s="696"/>
      <c r="BF179" s="697"/>
      <c r="BG179" s="696"/>
      <c r="BH179" s="696"/>
      <c r="BI179" s="696"/>
      <c r="BJ179" s="696"/>
      <c r="BK179" s="696"/>
      <c r="BL179" s="696"/>
      <c r="BM179" s="696"/>
      <c r="BN179" s="696"/>
      <c r="BO179" s="696"/>
      <c r="BP179" s="696"/>
      <c r="BQ179" s="696"/>
      <c r="BR179" s="696"/>
      <c r="BS179" s="696"/>
      <c r="BT179" s="696"/>
      <c r="BU179" s="696"/>
      <c r="BV179" s="696"/>
      <c r="BW179" s="696"/>
      <c r="BX179" s="696"/>
      <c r="BY179" s="696"/>
      <c r="BZ179" s="696"/>
      <c r="CA179" s="696"/>
      <c r="CB179" s="696"/>
      <c r="CC179" s="696"/>
      <c r="CD179" s="696"/>
      <c r="CE179" s="696"/>
      <c r="CF179" s="696"/>
      <c r="CG179" s="696"/>
      <c r="CH179" s="696"/>
      <c r="CI179" s="696"/>
      <c r="CJ179" s="696"/>
      <c r="CK179" s="696"/>
      <c r="CL179" s="696"/>
      <c r="CM179" s="696"/>
      <c r="CN179" s="696"/>
      <c r="CO179" s="696"/>
      <c r="CP179" s="696"/>
      <c r="CQ179" s="696"/>
      <c r="CR179" s="696"/>
      <c r="CS179" s="696"/>
      <c r="CT179" s="696"/>
      <c r="CU179" s="696"/>
      <c r="CV179" s="696"/>
      <c r="CW179" s="696"/>
      <c r="CX179" s="696"/>
      <c r="CY179" s="696"/>
      <c r="CZ179" s="696"/>
      <c r="DA179" s="696"/>
      <c r="DB179" s="696"/>
      <c r="DC179" s="696"/>
      <c r="DD179" s="696"/>
      <c r="DE179" s="696"/>
      <c r="DF179" s="696"/>
      <c r="DG179" s="696"/>
      <c r="DH179" s="696"/>
      <c r="DI179" s="696"/>
      <c r="DJ179" s="696"/>
      <c r="DK179" s="696"/>
      <c r="DL179" s="696"/>
      <c r="DM179" s="696"/>
      <c r="DN179" s="696"/>
      <c r="DO179" s="696"/>
      <c r="DP179" s="696"/>
      <c r="DQ179" s="696"/>
      <c r="DR179" s="696"/>
      <c r="DS179" s="696"/>
      <c r="DT179" s="696"/>
      <c r="DU179" s="696"/>
      <c r="DV179" s="696"/>
    </row>
    <row r="180" spans="1:126" s="692" customFormat="1" ht="15.75" customHeight="1">
      <c r="A180" s="754" t="str">
        <f>State_Account_all!A180</f>
        <v>Introduced or invasive</v>
      </c>
      <c r="B180" s="769">
        <f>State_Account_all!B180</f>
        <v>0</v>
      </c>
      <c r="C180" s="686">
        <f>State_Account_all!AB180</f>
        <v>0</v>
      </c>
      <c r="D180" s="704">
        <f>State_Account_all!AC180</f>
        <v>0</v>
      </c>
      <c r="E180" s="705">
        <f>State_Account_all!AD180</f>
        <v>0</v>
      </c>
      <c r="F180" s="692">
        <f>State_Account_all!AE180</f>
        <v>0</v>
      </c>
      <c r="G180" s="692">
        <f>State_Account_all!AF180</f>
        <v>0</v>
      </c>
      <c r="H180" s="706">
        <f>State_Account_all!AG180</f>
        <v>0</v>
      </c>
      <c r="I180" s="705">
        <f>State_Account_all!AH180</f>
        <v>0</v>
      </c>
      <c r="J180" s="692">
        <f>State_Account_all!AI180</f>
        <v>0</v>
      </c>
      <c r="K180" s="692">
        <f>State_Account_all!AJ180</f>
        <v>0</v>
      </c>
      <c r="L180" s="707">
        <f>State_Account_all!BM180</f>
        <v>0</v>
      </c>
      <c r="N180" s="704"/>
      <c r="O180" s="686"/>
      <c r="P180" s="759"/>
      <c r="Q180" s="760"/>
      <c r="R180" s="761"/>
      <c r="S180" s="696"/>
      <c r="T180" s="686"/>
      <c r="U180" s="696"/>
      <c r="V180" s="696"/>
      <c r="W180" s="696"/>
      <c r="X180" s="686"/>
      <c r="Y180" s="696"/>
      <c r="Z180" s="686"/>
      <c r="AA180" s="696"/>
      <c r="AB180" s="686"/>
      <c r="AC180" s="696"/>
      <c r="AD180" s="696"/>
      <c r="AE180" s="696"/>
      <c r="AF180" s="696"/>
      <c r="AG180" s="696"/>
      <c r="AH180" s="696"/>
      <c r="AI180" s="696"/>
      <c r="AJ180" s="696"/>
      <c r="AK180" s="686"/>
      <c r="AL180" s="696"/>
      <c r="AM180" s="696"/>
      <c r="AN180" s="696"/>
      <c r="AO180" s="696"/>
      <c r="AP180" s="696"/>
      <c r="AQ180" s="696"/>
      <c r="AR180" s="686"/>
      <c r="AS180" s="696"/>
      <c r="AT180" s="696"/>
      <c r="AU180" s="696"/>
      <c r="AV180" s="686"/>
      <c r="AW180" s="696"/>
      <c r="AX180" s="686"/>
      <c r="AY180" s="696"/>
      <c r="AZ180" s="696"/>
      <c r="BA180" s="686"/>
      <c r="BB180" s="696"/>
      <c r="BC180" s="696"/>
      <c r="BD180" s="696"/>
      <c r="BE180" s="696"/>
      <c r="BF180" s="697"/>
      <c r="BG180" s="696"/>
      <c r="BH180" s="696"/>
      <c r="BI180" s="696"/>
      <c r="BJ180" s="696"/>
      <c r="BK180" s="696"/>
      <c r="BL180" s="696"/>
      <c r="BM180" s="696"/>
      <c r="BN180" s="696"/>
      <c r="BO180" s="696"/>
      <c r="BP180" s="696"/>
      <c r="BQ180" s="696"/>
      <c r="BR180" s="696"/>
      <c r="BS180" s="696"/>
      <c r="BT180" s="696"/>
      <c r="BU180" s="696"/>
      <c r="BV180" s="696"/>
      <c r="BW180" s="696"/>
      <c r="BX180" s="696"/>
      <c r="BY180" s="696"/>
      <c r="BZ180" s="696"/>
      <c r="CA180" s="696"/>
      <c r="CB180" s="696"/>
      <c r="CC180" s="696"/>
      <c r="CD180" s="696"/>
      <c r="CE180" s="696"/>
      <c r="CF180" s="696"/>
      <c r="CG180" s="696"/>
      <c r="CH180" s="696"/>
      <c r="CI180" s="696"/>
      <c r="CJ180" s="696"/>
      <c r="CK180" s="696"/>
      <c r="CL180" s="696"/>
      <c r="CM180" s="696"/>
      <c r="CN180" s="696"/>
      <c r="CO180" s="696"/>
      <c r="CP180" s="696"/>
      <c r="CQ180" s="696"/>
      <c r="CR180" s="696"/>
      <c r="CS180" s="696"/>
      <c r="CT180" s="696"/>
      <c r="CU180" s="696"/>
      <c r="CV180" s="696"/>
      <c r="CW180" s="696"/>
      <c r="CX180" s="696"/>
      <c r="CY180" s="696"/>
      <c r="CZ180" s="696"/>
      <c r="DA180" s="696"/>
      <c r="DB180" s="696"/>
      <c r="DC180" s="696"/>
      <c r="DD180" s="696"/>
      <c r="DE180" s="696"/>
      <c r="DF180" s="696"/>
      <c r="DG180" s="696"/>
      <c r="DH180" s="696"/>
      <c r="DI180" s="696"/>
      <c r="DJ180" s="696"/>
      <c r="DK180" s="696"/>
      <c r="DL180" s="696"/>
      <c r="DM180" s="696"/>
      <c r="DN180" s="696"/>
      <c r="DO180" s="696"/>
      <c r="DP180" s="696"/>
      <c r="DQ180" s="696"/>
      <c r="DR180" s="696"/>
      <c r="DS180" s="696"/>
      <c r="DT180" s="696"/>
      <c r="DU180" s="696"/>
      <c r="DV180" s="696"/>
    </row>
    <row r="181" spans="1:126" s="692" customFormat="1" ht="15.75" customHeight="1">
      <c r="A181" s="754">
        <f>State_Account_all!A181</f>
        <v>0</v>
      </c>
      <c r="B181" s="769">
        <f>State_Account_all!B181</f>
        <v>0</v>
      </c>
      <c r="C181" s="686">
        <f>State_Account_all!AB181</f>
        <v>0</v>
      </c>
      <c r="D181" s="704">
        <f>State_Account_all!AC181</f>
        <v>0</v>
      </c>
      <c r="E181" s="705">
        <f>State_Account_all!AD181</f>
        <v>0</v>
      </c>
      <c r="F181" s="692">
        <f>State_Account_all!AE181</f>
        <v>0</v>
      </c>
      <c r="G181" s="692">
        <f>State_Account_all!AF181</f>
        <v>0</v>
      </c>
      <c r="H181" s="706">
        <f>State_Account_all!AG181</f>
        <v>0</v>
      </c>
      <c r="I181" s="705">
        <f>State_Account_all!AH181</f>
        <v>0</v>
      </c>
      <c r="J181" s="692">
        <f>State_Account_all!AI181</f>
        <v>0</v>
      </c>
      <c r="K181" s="692">
        <f>State_Account_all!AJ181</f>
        <v>0</v>
      </c>
      <c r="L181" s="707">
        <f>State_Account_all!BM181</f>
        <v>0</v>
      </c>
      <c r="N181" s="704"/>
      <c r="O181" s="686"/>
      <c r="P181" s="759"/>
      <c r="Q181" s="760"/>
      <c r="R181" s="761"/>
      <c r="S181" s="696"/>
      <c r="T181" s="686"/>
      <c r="U181" s="696"/>
      <c r="V181" s="696"/>
      <c r="W181" s="696"/>
      <c r="X181" s="686"/>
      <c r="Y181" s="696"/>
      <c r="Z181" s="686"/>
      <c r="AA181" s="696"/>
      <c r="AB181" s="686"/>
      <c r="AC181" s="696"/>
      <c r="AD181" s="696"/>
      <c r="AE181" s="696"/>
      <c r="AF181" s="696"/>
      <c r="AG181" s="696"/>
      <c r="AH181" s="696"/>
      <c r="AI181" s="696"/>
      <c r="AJ181" s="696"/>
      <c r="AK181" s="686"/>
      <c r="AL181" s="696"/>
      <c r="AM181" s="696"/>
      <c r="AN181" s="696"/>
      <c r="AO181" s="696"/>
      <c r="AP181" s="696"/>
      <c r="AQ181" s="696"/>
      <c r="AR181" s="686"/>
      <c r="AS181" s="696"/>
      <c r="AT181" s="696"/>
      <c r="AU181" s="696"/>
      <c r="AV181" s="686"/>
      <c r="AW181" s="696"/>
      <c r="AX181" s="686"/>
      <c r="AY181" s="696"/>
      <c r="AZ181" s="696"/>
      <c r="BA181" s="686"/>
      <c r="BB181" s="696"/>
      <c r="BC181" s="696"/>
      <c r="BD181" s="696"/>
      <c r="BE181" s="696"/>
      <c r="BF181" s="697"/>
      <c r="BG181" s="696"/>
      <c r="BH181" s="696"/>
      <c r="BI181" s="696"/>
      <c r="BJ181" s="696"/>
      <c r="BK181" s="696"/>
      <c r="BL181" s="696"/>
      <c r="BM181" s="696"/>
      <c r="BN181" s="696"/>
      <c r="BO181" s="696"/>
      <c r="BP181" s="696"/>
      <c r="BQ181" s="696"/>
      <c r="BR181" s="696"/>
      <c r="BS181" s="696"/>
      <c r="BT181" s="696"/>
      <c r="BU181" s="696"/>
      <c r="BV181" s="696"/>
      <c r="BW181" s="696"/>
      <c r="BX181" s="696"/>
      <c r="BY181" s="696"/>
      <c r="BZ181" s="696"/>
      <c r="CA181" s="696"/>
      <c r="CB181" s="696"/>
      <c r="CC181" s="696"/>
      <c r="CD181" s="696"/>
      <c r="CE181" s="696"/>
      <c r="CF181" s="696"/>
      <c r="CG181" s="696"/>
      <c r="CH181" s="696"/>
      <c r="CI181" s="696"/>
      <c r="CJ181" s="696"/>
      <c r="CK181" s="696"/>
      <c r="CL181" s="696"/>
      <c r="CM181" s="696"/>
      <c r="CN181" s="696"/>
      <c r="CO181" s="696"/>
      <c r="CP181" s="696"/>
      <c r="CQ181" s="696"/>
      <c r="CR181" s="696"/>
      <c r="CS181" s="696"/>
      <c r="CT181" s="696"/>
      <c r="CU181" s="696"/>
      <c r="CV181" s="696"/>
      <c r="CW181" s="696"/>
      <c r="CX181" s="696"/>
      <c r="CY181" s="696"/>
      <c r="CZ181" s="696"/>
      <c r="DA181" s="696"/>
      <c r="DB181" s="696"/>
      <c r="DC181" s="696"/>
      <c r="DD181" s="696"/>
      <c r="DE181" s="696"/>
      <c r="DF181" s="696"/>
      <c r="DG181" s="696"/>
      <c r="DH181" s="696"/>
      <c r="DI181" s="696"/>
      <c r="DJ181" s="696"/>
      <c r="DK181" s="696"/>
      <c r="DL181" s="696"/>
      <c r="DM181" s="696"/>
      <c r="DN181" s="696"/>
      <c r="DO181" s="696"/>
      <c r="DP181" s="696"/>
      <c r="DQ181" s="696"/>
      <c r="DR181" s="696"/>
      <c r="DS181" s="696"/>
      <c r="DT181" s="696"/>
      <c r="DU181" s="696"/>
      <c r="DV181" s="696"/>
    </row>
    <row r="182" spans="1:126" s="692" customFormat="1" ht="15.75" customHeight="1">
      <c r="A182" s="755">
        <f>State_Account_all!A182</f>
        <v>0</v>
      </c>
      <c r="B182" s="771">
        <f>State_Account_all!B182</f>
        <v>0</v>
      </c>
      <c r="C182" s="686">
        <f>State_Account_all!AB182</f>
        <v>0</v>
      </c>
      <c r="D182" s="713">
        <f>State_Account_all!AC182</f>
        <v>0</v>
      </c>
      <c r="E182" s="714">
        <f>State_Account_all!AD182</f>
        <v>0</v>
      </c>
      <c r="F182" s="715">
        <f>State_Account_all!AE182</f>
        <v>0</v>
      </c>
      <c r="G182" s="715">
        <f>State_Account_all!AF182</f>
        <v>0</v>
      </c>
      <c r="H182" s="716">
        <f>State_Account_all!AG182</f>
        <v>0</v>
      </c>
      <c r="I182" s="714">
        <f>State_Account_all!AH182</f>
        <v>0</v>
      </c>
      <c r="J182" s="715">
        <f>State_Account_all!AI182</f>
        <v>0</v>
      </c>
      <c r="K182" s="715">
        <f>State_Account_all!AJ182</f>
        <v>0</v>
      </c>
      <c r="L182" s="717">
        <f>State_Account_all!BM182</f>
        <v>0</v>
      </c>
      <c r="N182" s="713"/>
      <c r="O182" s="686"/>
      <c r="P182" s="759"/>
      <c r="Q182" s="760"/>
      <c r="R182" s="761"/>
      <c r="S182" s="696"/>
      <c r="T182" s="686"/>
      <c r="U182" s="696"/>
      <c r="V182" s="696"/>
      <c r="W182" s="696"/>
      <c r="X182" s="686"/>
      <c r="Y182" s="696"/>
      <c r="Z182" s="686"/>
      <c r="AA182" s="696"/>
      <c r="AB182" s="686"/>
      <c r="AC182" s="696"/>
      <c r="AD182" s="696"/>
      <c r="AE182" s="696"/>
      <c r="AF182" s="696"/>
      <c r="AG182" s="696"/>
      <c r="AH182" s="696"/>
      <c r="AI182" s="696"/>
      <c r="AJ182" s="696"/>
      <c r="AK182" s="686"/>
      <c r="AL182" s="696"/>
      <c r="AM182" s="696"/>
      <c r="AN182" s="696"/>
      <c r="AO182" s="696"/>
      <c r="AP182" s="696"/>
      <c r="AQ182" s="696"/>
      <c r="AR182" s="686"/>
      <c r="AS182" s="696"/>
      <c r="AT182" s="696"/>
      <c r="AU182" s="696"/>
      <c r="AV182" s="686"/>
      <c r="AW182" s="696"/>
      <c r="AX182" s="686"/>
      <c r="AY182" s="696"/>
      <c r="AZ182" s="696"/>
      <c r="BA182" s="686"/>
      <c r="BB182" s="696"/>
      <c r="BC182" s="696"/>
      <c r="BD182" s="696"/>
      <c r="BE182" s="696"/>
      <c r="BF182" s="697"/>
      <c r="BG182" s="696"/>
      <c r="BH182" s="696"/>
      <c r="BI182" s="696"/>
      <c r="BJ182" s="696"/>
      <c r="BK182" s="696"/>
      <c r="BL182" s="696"/>
      <c r="BM182" s="696"/>
      <c r="BN182" s="696"/>
      <c r="BO182" s="696"/>
      <c r="BP182" s="696"/>
      <c r="BQ182" s="696"/>
      <c r="BR182" s="696"/>
      <c r="BS182" s="696"/>
      <c r="BT182" s="696"/>
      <c r="BU182" s="696"/>
      <c r="BV182" s="696"/>
      <c r="BW182" s="696"/>
      <c r="BX182" s="696"/>
      <c r="BY182" s="696"/>
      <c r="BZ182" s="696"/>
      <c r="CA182" s="696"/>
      <c r="CB182" s="696"/>
      <c r="CC182" s="696"/>
      <c r="CD182" s="696"/>
      <c r="CE182" s="696"/>
      <c r="CF182" s="696"/>
      <c r="CG182" s="696"/>
      <c r="CH182" s="696"/>
      <c r="CI182" s="696"/>
      <c r="CJ182" s="696"/>
      <c r="CK182" s="696"/>
      <c r="CL182" s="696"/>
      <c r="CM182" s="696"/>
      <c r="CN182" s="696"/>
      <c r="CO182" s="696"/>
      <c r="CP182" s="696"/>
      <c r="CQ182" s="696"/>
      <c r="CR182" s="696"/>
      <c r="CS182" s="696"/>
      <c r="CT182" s="696"/>
      <c r="CU182" s="696"/>
      <c r="CV182" s="696"/>
      <c r="CW182" s="696"/>
      <c r="CX182" s="696"/>
      <c r="CY182" s="696"/>
      <c r="CZ182" s="696"/>
      <c r="DA182" s="696"/>
      <c r="DB182" s="696"/>
      <c r="DC182" s="696"/>
      <c r="DD182" s="696"/>
      <c r="DE182" s="696"/>
      <c r="DF182" s="696"/>
      <c r="DG182" s="696"/>
      <c r="DH182" s="696"/>
      <c r="DI182" s="696"/>
      <c r="DJ182" s="696"/>
      <c r="DK182" s="696"/>
      <c r="DL182" s="696"/>
      <c r="DM182" s="696"/>
      <c r="DN182" s="696"/>
      <c r="DO182" s="696"/>
      <c r="DP182" s="696"/>
      <c r="DQ182" s="696"/>
      <c r="DR182" s="696"/>
      <c r="DS182" s="696"/>
      <c r="DT182" s="696"/>
      <c r="DU182" s="696"/>
      <c r="DV182" s="696"/>
    </row>
    <row r="183" spans="1:126" s="692" customFormat="1" ht="20.25">
      <c r="A183" s="708" t="str">
        <f>State_Account_all!A183</f>
        <v>12A. Net change in endemic species abundance</v>
      </c>
      <c r="B183" s="770">
        <f>State_Account_all!B183</f>
        <v>0</v>
      </c>
      <c r="C183" s="697">
        <f>State_Account_all!AB183</f>
        <v>0</v>
      </c>
      <c r="D183" s="709">
        <f>State_Account_all!AC183</f>
        <v>0</v>
      </c>
      <c r="E183" s="710">
        <f>State_Account_all!AD183</f>
        <v>0</v>
      </c>
      <c r="F183" s="710">
        <f>State_Account_all!AE183</f>
        <v>0</v>
      </c>
      <c r="G183" s="710">
        <f>State_Account_all!AF183</f>
        <v>0</v>
      </c>
      <c r="H183" s="710">
        <f>State_Account_all!AG183</f>
        <v>0</v>
      </c>
      <c r="I183" s="710">
        <f>State_Account_all!AH183</f>
        <v>0</v>
      </c>
      <c r="J183" s="710">
        <f>State_Account_all!AI183</f>
        <v>0</v>
      </c>
      <c r="K183" s="710">
        <f>State_Account_all!AJ183</f>
        <v>0</v>
      </c>
      <c r="L183" s="711">
        <f>State_Account_all!BM183</f>
        <v>0</v>
      </c>
      <c r="N183" s="709"/>
      <c r="O183" s="697"/>
      <c r="P183" s="759"/>
      <c r="Q183" s="760"/>
      <c r="R183" s="761"/>
      <c r="S183" s="697"/>
      <c r="T183" s="697"/>
      <c r="U183" s="697"/>
      <c r="V183" s="697"/>
      <c r="W183" s="697"/>
      <c r="X183" s="697"/>
      <c r="Y183" s="697"/>
      <c r="Z183" s="697"/>
      <c r="AA183" s="697"/>
      <c r="AB183" s="697"/>
      <c r="AC183" s="697"/>
      <c r="AD183" s="697"/>
      <c r="AE183" s="697"/>
      <c r="AF183" s="697"/>
      <c r="AG183" s="697"/>
      <c r="AH183" s="697"/>
      <c r="AI183" s="697"/>
      <c r="AJ183" s="697"/>
      <c r="AK183" s="697"/>
      <c r="AL183" s="697"/>
      <c r="AM183" s="697"/>
      <c r="AN183" s="697"/>
      <c r="AO183" s="697"/>
      <c r="AP183" s="697"/>
      <c r="AQ183" s="697"/>
      <c r="AR183" s="697"/>
      <c r="AS183" s="697"/>
      <c r="AT183" s="697"/>
      <c r="AU183" s="697"/>
      <c r="AV183" s="697"/>
      <c r="AW183" s="697"/>
      <c r="AX183" s="697"/>
      <c r="AY183" s="697"/>
      <c r="AZ183" s="697"/>
      <c r="BA183" s="697"/>
      <c r="BB183" s="697"/>
      <c r="BC183" s="697"/>
      <c r="BD183" s="697"/>
      <c r="BE183" s="697"/>
      <c r="BF183" s="697"/>
      <c r="BG183" s="697"/>
      <c r="BH183" s="697"/>
      <c r="BI183" s="697"/>
      <c r="BJ183" s="697"/>
      <c r="BK183" s="697"/>
      <c r="BL183" s="697"/>
      <c r="BM183" s="697"/>
      <c r="BN183" s="697"/>
      <c r="BO183" s="697"/>
      <c r="BP183" s="697"/>
      <c r="BQ183" s="697"/>
      <c r="BR183" s="697"/>
      <c r="BS183" s="696"/>
      <c r="BT183" s="696"/>
      <c r="BU183" s="696"/>
      <c r="BV183" s="696"/>
      <c r="BW183" s="696"/>
      <c r="BX183" s="696"/>
      <c r="BY183" s="696"/>
      <c r="BZ183" s="696"/>
      <c r="CA183" s="696"/>
      <c r="CB183" s="696"/>
      <c r="CC183" s="696"/>
      <c r="CD183" s="696"/>
      <c r="CE183" s="696"/>
      <c r="CF183" s="696"/>
      <c r="CG183" s="696"/>
      <c r="CH183" s="696"/>
      <c r="CI183" s="696"/>
      <c r="CJ183" s="696"/>
      <c r="CK183" s="696"/>
      <c r="CL183" s="696"/>
      <c r="CM183" s="696"/>
      <c r="CN183" s="696"/>
      <c r="CO183" s="696"/>
      <c r="CP183" s="696"/>
      <c r="CQ183" s="696"/>
      <c r="CR183" s="696"/>
      <c r="CS183" s="696"/>
      <c r="CT183" s="696"/>
      <c r="CU183" s="696"/>
      <c r="CV183" s="696"/>
      <c r="CW183" s="696"/>
      <c r="CX183" s="696"/>
      <c r="CY183" s="696"/>
      <c r="CZ183" s="696"/>
      <c r="DA183" s="696"/>
      <c r="DB183" s="696"/>
      <c r="DC183" s="696"/>
      <c r="DD183" s="696"/>
      <c r="DE183" s="696"/>
      <c r="DF183" s="696"/>
      <c r="DG183" s="696"/>
      <c r="DH183" s="696"/>
      <c r="DI183" s="696"/>
      <c r="DJ183" s="696"/>
      <c r="DK183" s="696"/>
      <c r="DL183" s="696"/>
      <c r="DM183" s="696"/>
      <c r="DN183" s="696"/>
      <c r="DO183" s="696"/>
      <c r="DP183" s="696"/>
      <c r="DQ183" s="696"/>
      <c r="DR183" s="696"/>
      <c r="DS183" s="696"/>
      <c r="DT183" s="696"/>
      <c r="DU183" s="696"/>
      <c r="DV183" s="696"/>
    </row>
    <row r="184" spans="1:126" s="692" customFormat="1" ht="20.25">
      <c r="A184" s="708" t="str">
        <f>State_Account_all!A184</f>
        <v>12B. Net change in migratory species abundance</v>
      </c>
      <c r="B184" s="770">
        <f>State_Account_all!B184</f>
        <v>0</v>
      </c>
      <c r="C184" s="697">
        <f>State_Account_all!AB184</f>
        <v>0</v>
      </c>
      <c r="D184" s="709">
        <f>State_Account_all!AC184</f>
        <v>0</v>
      </c>
      <c r="E184" s="710">
        <f>State_Account_all!AD184</f>
        <v>0</v>
      </c>
      <c r="F184" s="710">
        <f>State_Account_all!AE184</f>
        <v>0</v>
      </c>
      <c r="G184" s="710">
        <f>State_Account_all!AF184</f>
        <v>0</v>
      </c>
      <c r="H184" s="710">
        <f>State_Account_all!AG184</f>
        <v>0</v>
      </c>
      <c r="I184" s="710">
        <f>State_Account_all!AH184</f>
        <v>0</v>
      </c>
      <c r="J184" s="710">
        <f>State_Account_all!AI184</f>
        <v>0</v>
      </c>
      <c r="K184" s="710">
        <f>State_Account_all!AJ184</f>
        <v>0</v>
      </c>
      <c r="L184" s="711">
        <f>State_Account_all!BM184</f>
        <v>0</v>
      </c>
      <c r="N184" s="709"/>
      <c r="O184" s="697"/>
      <c r="P184" s="759"/>
      <c r="Q184" s="760"/>
      <c r="R184" s="761"/>
      <c r="S184" s="697"/>
      <c r="T184" s="697"/>
      <c r="U184" s="697"/>
      <c r="V184" s="697"/>
      <c r="W184" s="697"/>
      <c r="X184" s="697"/>
      <c r="Y184" s="697"/>
      <c r="Z184" s="697"/>
      <c r="AA184" s="697"/>
      <c r="AB184" s="697"/>
      <c r="AC184" s="697"/>
      <c r="AD184" s="697"/>
      <c r="AE184" s="697"/>
      <c r="AF184" s="697"/>
      <c r="AG184" s="697"/>
      <c r="AH184" s="697"/>
      <c r="AI184" s="697"/>
      <c r="AJ184" s="697"/>
      <c r="AK184" s="697"/>
      <c r="AL184" s="697"/>
      <c r="AM184" s="697"/>
      <c r="AN184" s="697"/>
      <c r="AO184" s="697"/>
      <c r="AP184" s="697"/>
      <c r="AQ184" s="697"/>
      <c r="AR184" s="697"/>
      <c r="AS184" s="697"/>
      <c r="AT184" s="697"/>
      <c r="AU184" s="697"/>
      <c r="AV184" s="697"/>
      <c r="AW184" s="697"/>
      <c r="AX184" s="697"/>
      <c r="AY184" s="697"/>
      <c r="AZ184" s="697"/>
      <c r="BA184" s="697"/>
      <c r="BB184" s="697"/>
      <c r="BC184" s="697"/>
      <c r="BD184" s="697"/>
      <c r="BE184" s="697"/>
      <c r="BF184" s="697"/>
      <c r="BG184" s="697"/>
      <c r="BH184" s="697"/>
      <c r="BI184" s="697"/>
      <c r="BJ184" s="697"/>
      <c r="BK184" s="697"/>
      <c r="BL184" s="697"/>
      <c r="BM184" s="697"/>
      <c r="BN184" s="697"/>
      <c r="BO184" s="697"/>
      <c r="BP184" s="697"/>
      <c r="BQ184" s="697"/>
      <c r="BR184" s="697"/>
      <c r="BS184" s="696"/>
      <c r="BT184" s="696"/>
      <c r="BU184" s="696"/>
      <c r="BV184" s="696"/>
      <c r="BW184" s="696"/>
      <c r="BX184" s="696"/>
      <c r="BY184" s="696"/>
      <c r="BZ184" s="696"/>
      <c r="CA184" s="696"/>
      <c r="CB184" s="696"/>
      <c r="CC184" s="696"/>
      <c r="CD184" s="696"/>
      <c r="CE184" s="696"/>
      <c r="CF184" s="696"/>
      <c r="CG184" s="696"/>
      <c r="CH184" s="696"/>
      <c r="CI184" s="696"/>
      <c r="CJ184" s="696"/>
      <c r="CK184" s="696"/>
      <c r="CL184" s="696"/>
      <c r="CM184" s="696"/>
      <c r="CN184" s="696"/>
      <c r="CO184" s="696"/>
      <c r="CP184" s="696"/>
      <c r="CQ184" s="696"/>
      <c r="CR184" s="696"/>
      <c r="CS184" s="696"/>
      <c r="CT184" s="696"/>
      <c r="CU184" s="696"/>
      <c r="CV184" s="696"/>
      <c r="CW184" s="696"/>
      <c r="CX184" s="696"/>
      <c r="CY184" s="696"/>
      <c r="CZ184" s="696"/>
      <c r="DA184" s="696"/>
      <c r="DB184" s="696"/>
      <c r="DC184" s="696"/>
      <c r="DD184" s="696"/>
      <c r="DE184" s="696"/>
      <c r="DF184" s="696"/>
      <c r="DG184" s="696"/>
      <c r="DH184" s="696"/>
      <c r="DI184" s="696"/>
      <c r="DJ184" s="696"/>
      <c r="DK184" s="696"/>
      <c r="DL184" s="696"/>
      <c r="DM184" s="696"/>
      <c r="DN184" s="696"/>
      <c r="DO184" s="696"/>
      <c r="DP184" s="696"/>
      <c r="DQ184" s="696"/>
      <c r="DR184" s="696"/>
      <c r="DS184" s="696"/>
      <c r="DT184" s="696"/>
      <c r="DU184" s="696"/>
      <c r="DV184" s="696"/>
    </row>
    <row r="185" spans="1:126" s="692" customFormat="1" ht="20.25">
      <c r="A185" s="708" t="str">
        <f>State_Account_all!A185</f>
        <v>12C. Net change in introduced or invasive species abundance</v>
      </c>
      <c r="B185" s="770">
        <f>State_Account_all!B185</f>
        <v>0</v>
      </c>
      <c r="C185" s="697">
        <f>State_Account_all!AB185</f>
        <v>0</v>
      </c>
      <c r="D185" s="709">
        <f>State_Account_all!AC185</f>
        <v>0</v>
      </c>
      <c r="E185" s="710">
        <f>State_Account_all!AD185</f>
        <v>0</v>
      </c>
      <c r="F185" s="710">
        <f>State_Account_all!AE185</f>
        <v>0</v>
      </c>
      <c r="G185" s="710">
        <f>State_Account_all!AF185</f>
        <v>0</v>
      </c>
      <c r="H185" s="710">
        <f>State_Account_all!AG185</f>
        <v>0</v>
      </c>
      <c r="I185" s="710">
        <f>State_Account_all!AH185</f>
        <v>0</v>
      </c>
      <c r="J185" s="710">
        <f>State_Account_all!AI185</f>
        <v>0</v>
      </c>
      <c r="K185" s="710">
        <f>State_Account_all!AJ185</f>
        <v>0</v>
      </c>
      <c r="L185" s="711">
        <f>State_Account_all!BM185</f>
        <v>0</v>
      </c>
      <c r="N185" s="709"/>
      <c r="O185" s="697"/>
      <c r="P185" s="759"/>
      <c r="Q185" s="760"/>
      <c r="R185" s="761"/>
      <c r="S185" s="697"/>
      <c r="T185" s="697"/>
      <c r="U185" s="697"/>
      <c r="V185" s="697"/>
      <c r="W185" s="697"/>
      <c r="X185" s="697"/>
      <c r="Y185" s="697"/>
      <c r="Z185" s="697"/>
      <c r="AA185" s="697"/>
      <c r="AB185" s="697"/>
      <c r="AC185" s="697"/>
      <c r="AD185" s="697"/>
      <c r="AE185" s="697"/>
      <c r="AF185" s="697"/>
      <c r="AG185" s="697"/>
      <c r="AH185" s="697"/>
      <c r="AI185" s="697"/>
      <c r="AJ185" s="697"/>
      <c r="AK185" s="697"/>
      <c r="AL185" s="697"/>
      <c r="AM185" s="697"/>
      <c r="AN185" s="697"/>
      <c r="AO185" s="697"/>
      <c r="AP185" s="697"/>
      <c r="AQ185" s="697"/>
      <c r="AR185" s="697"/>
      <c r="AS185" s="697"/>
      <c r="AT185" s="697"/>
      <c r="AU185" s="697"/>
      <c r="AV185" s="697"/>
      <c r="AW185" s="697"/>
      <c r="AX185" s="697"/>
      <c r="AY185" s="697"/>
      <c r="AZ185" s="697"/>
      <c r="BA185" s="697"/>
      <c r="BB185" s="697"/>
      <c r="BC185" s="697"/>
      <c r="BD185" s="697"/>
      <c r="BE185" s="697"/>
      <c r="BF185" s="697"/>
      <c r="BG185" s="697"/>
      <c r="BH185" s="697"/>
      <c r="BI185" s="697"/>
      <c r="BJ185" s="697"/>
      <c r="BK185" s="697"/>
      <c r="BL185" s="697"/>
      <c r="BM185" s="697"/>
      <c r="BN185" s="697"/>
      <c r="BO185" s="697"/>
      <c r="BP185" s="697"/>
      <c r="BQ185" s="697"/>
      <c r="BR185" s="697"/>
      <c r="BS185" s="696"/>
      <c r="BT185" s="696"/>
      <c r="BU185" s="696"/>
      <c r="BV185" s="696"/>
      <c r="BW185" s="696"/>
      <c r="BX185" s="696"/>
      <c r="BY185" s="696"/>
      <c r="BZ185" s="696"/>
      <c r="CA185" s="696"/>
      <c r="CB185" s="696"/>
      <c r="CC185" s="696"/>
      <c r="CD185" s="696"/>
      <c r="CE185" s="696"/>
      <c r="CF185" s="696"/>
      <c r="CG185" s="696"/>
      <c r="CH185" s="696"/>
      <c r="CI185" s="696"/>
      <c r="CJ185" s="696"/>
      <c r="CK185" s="696"/>
      <c r="CL185" s="696"/>
      <c r="CM185" s="696"/>
      <c r="CN185" s="696"/>
      <c r="CO185" s="696"/>
      <c r="CP185" s="696"/>
      <c r="CQ185" s="696"/>
      <c r="CR185" s="696"/>
      <c r="CS185" s="696"/>
      <c r="CT185" s="696"/>
      <c r="CU185" s="696"/>
      <c r="CV185" s="696"/>
      <c r="CW185" s="696"/>
      <c r="CX185" s="696"/>
      <c r="CY185" s="696"/>
      <c r="CZ185" s="696"/>
      <c r="DA185" s="696"/>
      <c r="DB185" s="696"/>
      <c r="DC185" s="696"/>
      <c r="DD185" s="696"/>
      <c r="DE185" s="696"/>
      <c r="DF185" s="696"/>
      <c r="DG185" s="696"/>
      <c r="DH185" s="696"/>
      <c r="DI185" s="696"/>
      <c r="DJ185" s="696"/>
      <c r="DK185" s="696"/>
      <c r="DL185" s="696"/>
      <c r="DM185" s="696"/>
      <c r="DN185" s="696"/>
      <c r="DO185" s="696"/>
      <c r="DP185" s="696"/>
      <c r="DQ185" s="696"/>
      <c r="DR185" s="696"/>
      <c r="DS185" s="696"/>
      <c r="DT185" s="696"/>
      <c r="DU185" s="696"/>
      <c r="DV185" s="696"/>
    </row>
    <row r="186" spans="1:126" s="692" customFormat="1" ht="20.25">
      <c r="A186" s="708" t="str">
        <f>State_Account_all!A186</f>
        <v>12.D Overall species composition index</v>
      </c>
      <c r="B186" s="770">
        <f>State_Account_all!B186</f>
        <v>0</v>
      </c>
      <c r="C186" s="697">
        <f>State_Account_all!AB186</f>
        <v>0</v>
      </c>
      <c r="D186" s="709">
        <f>State_Account_all!AC186</f>
        <v>0</v>
      </c>
      <c r="E186" s="710">
        <f>State_Account_all!AD186</f>
        <v>0</v>
      </c>
      <c r="F186" s="710">
        <f>State_Account_all!AE186</f>
        <v>0</v>
      </c>
      <c r="G186" s="710">
        <f>State_Account_all!AF186</f>
        <v>0</v>
      </c>
      <c r="H186" s="710">
        <f>State_Account_all!AG186</f>
        <v>0</v>
      </c>
      <c r="I186" s="710">
        <f>State_Account_all!AH186</f>
        <v>0</v>
      </c>
      <c r="J186" s="710">
        <f>State_Account_all!AI186</f>
        <v>0</v>
      </c>
      <c r="K186" s="710">
        <f>State_Account_all!AJ186</f>
        <v>0</v>
      </c>
      <c r="L186" s="711">
        <f>State_Account_all!BM186</f>
        <v>0</v>
      </c>
      <c r="N186" s="709"/>
      <c r="O186" s="697"/>
      <c r="P186" s="762"/>
      <c r="Q186" s="763"/>
      <c r="R186" s="764"/>
      <c r="S186" s="697"/>
      <c r="T186" s="697"/>
      <c r="U186" s="697"/>
      <c r="V186" s="697"/>
      <c r="W186" s="697"/>
      <c r="X186" s="697"/>
      <c r="Y186" s="697"/>
      <c r="Z186" s="697"/>
      <c r="AA186" s="697"/>
      <c r="AB186" s="697"/>
      <c r="AC186" s="697"/>
      <c r="AD186" s="697"/>
      <c r="AE186" s="697"/>
      <c r="AF186" s="697"/>
      <c r="AG186" s="697"/>
      <c r="AH186" s="697"/>
      <c r="AI186" s="697"/>
      <c r="AJ186" s="697"/>
      <c r="AK186" s="697"/>
      <c r="AL186" s="697"/>
      <c r="AM186" s="697"/>
      <c r="AN186" s="697"/>
      <c r="AO186" s="697"/>
      <c r="AP186" s="697"/>
      <c r="AQ186" s="697"/>
      <c r="AR186" s="697"/>
      <c r="AS186" s="697"/>
      <c r="AT186" s="697"/>
      <c r="AU186" s="697"/>
      <c r="AV186" s="697"/>
      <c r="AW186" s="697"/>
      <c r="AX186" s="697"/>
      <c r="AY186" s="697"/>
      <c r="AZ186" s="697"/>
      <c r="BA186" s="697"/>
      <c r="BB186" s="697"/>
      <c r="BC186" s="697"/>
      <c r="BD186" s="697"/>
      <c r="BE186" s="697"/>
      <c r="BF186" s="697"/>
      <c r="BG186" s="697"/>
      <c r="BH186" s="697"/>
      <c r="BI186" s="697"/>
      <c r="BJ186" s="697"/>
      <c r="BK186" s="697"/>
      <c r="BL186" s="697"/>
      <c r="BM186" s="697"/>
      <c r="BN186" s="697"/>
      <c r="BO186" s="697"/>
      <c r="BP186" s="697"/>
      <c r="BQ186" s="697"/>
      <c r="BR186" s="697"/>
      <c r="BS186" s="696"/>
      <c r="BT186" s="696"/>
      <c r="BU186" s="696"/>
      <c r="BV186" s="696"/>
      <c r="BW186" s="696"/>
      <c r="BX186" s="696"/>
      <c r="BY186" s="696"/>
      <c r="BZ186" s="696"/>
      <c r="CA186" s="696"/>
      <c r="CB186" s="696"/>
      <c r="CC186" s="696"/>
      <c r="CD186" s="696"/>
      <c r="CE186" s="696"/>
      <c r="CF186" s="696"/>
      <c r="CG186" s="696"/>
      <c r="CH186" s="696"/>
      <c r="CI186" s="696"/>
      <c r="CJ186" s="696"/>
      <c r="CK186" s="696"/>
      <c r="CL186" s="696"/>
      <c r="CM186" s="696"/>
      <c r="CN186" s="696"/>
      <c r="CO186" s="696"/>
      <c r="CP186" s="696"/>
      <c r="CQ186" s="696"/>
      <c r="CR186" s="696"/>
      <c r="CS186" s="696"/>
      <c r="CT186" s="696"/>
      <c r="CU186" s="696"/>
      <c r="CV186" s="696"/>
      <c r="CW186" s="696"/>
      <c r="CX186" s="696"/>
      <c r="CY186" s="696"/>
      <c r="CZ186" s="696"/>
      <c r="DA186" s="696"/>
      <c r="DB186" s="696"/>
      <c r="DC186" s="696"/>
      <c r="DD186" s="696"/>
      <c r="DE186" s="696"/>
      <c r="DF186" s="696"/>
      <c r="DG186" s="696"/>
      <c r="DH186" s="696"/>
      <c r="DI186" s="696"/>
      <c r="DJ186" s="696"/>
      <c r="DK186" s="696"/>
      <c r="DL186" s="696"/>
      <c r="DM186" s="696"/>
      <c r="DN186" s="696"/>
      <c r="DO186" s="696"/>
      <c r="DP186" s="696"/>
      <c r="DQ186" s="696"/>
      <c r="DR186" s="696"/>
      <c r="DS186" s="696"/>
      <c r="DT186" s="696"/>
      <c r="DU186" s="696"/>
      <c r="DV186" s="696"/>
    </row>
  </sheetData>
  <mergeCells count="58">
    <mergeCell ref="N4:N6"/>
    <mergeCell ref="P9:R28"/>
    <mergeCell ref="P30:R49"/>
    <mergeCell ref="P4:R5"/>
    <mergeCell ref="A170:A172"/>
    <mergeCell ref="A174:A176"/>
    <mergeCell ref="A177:A179"/>
    <mergeCell ref="A180:A182"/>
    <mergeCell ref="A154:A156"/>
    <mergeCell ref="A157:A159"/>
    <mergeCell ref="A164:A166"/>
    <mergeCell ref="A167:A169"/>
    <mergeCell ref="A138:A140"/>
    <mergeCell ref="A142:A144"/>
    <mergeCell ref="A148:A150"/>
    <mergeCell ref="A151:A153"/>
    <mergeCell ref="A117:A119"/>
    <mergeCell ref="A121:A123"/>
    <mergeCell ref="A128:A130"/>
    <mergeCell ref="A132:A134"/>
    <mergeCell ref="A101:A103"/>
    <mergeCell ref="A105:A107"/>
    <mergeCell ref="A108:A110"/>
    <mergeCell ref="A111:A113"/>
    <mergeCell ref="A85:A87"/>
    <mergeCell ref="A89:A91"/>
    <mergeCell ref="A95:A97"/>
    <mergeCell ref="A98:A100"/>
    <mergeCell ref="A65:A67"/>
    <mergeCell ref="A69:A71"/>
    <mergeCell ref="A75:A77"/>
    <mergeCell ref="A79:A81"/>
    <mergeCell ref="A43:A45"/>
    <mergeCell ref="A47:A49"/>
    <mergeCell ref="A55:A57"/>
    <mergeCell ref="A59:A61"/>
    <mergeCell ref="A26:A28"/>
    <mergeCell ref="A31:A33"/>
    <mergeCell ref="A35:A37"/>
    <mergeCell ref="A39:A41"/>
    <mergeCell ref="A10:A12"/>
    <mergeCell ref="A14:A16"/>
    <mergeCell ref="A18:A20"/>
    <mergeCell ref="A22:A24"/>
    <mergeCell ref="P50:R51"/>
    <mergeCell ref="P54:R62"/>
    <mergeCell ref="P64:R72"/>
    <mergeCell ref="P74:R82"/>
    <mergeCell ref="P137:R145"/>
    <mergeCell ref="P147:R160"/>
    <mergeCell ref="P163:R186"/>
    <mergeCell ref="A4:B6"/>
    <mergeCell ref="D5:D6"/>
    <mergeCell ref="D4:L4"/>
    <mergeCell ref="P84:R92"/>
    <mergeCell ref="P94:R114"/>
    <mergeCell ref="P116:R124"/>
    <mergeCell ref="P127:R135"/>
  </mergeCells>
  <printOptions/>
  <pageMargins left="0.47" right="0.1" top="0.35" bottom="0.34" header="0.26" footer="0.29"/>
  <pageSetup horizontalDpi="600" verticalDpi="600" orientation="landscape" paperSize="9" scale="59" r:id="rId1"/>
  <rowBreaks count="3" manualBreakCount="3">
    <brk id="51" max="255" man="1"/>
    <brk id="92" max="255" man="1"/>
    <brk id="1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R236"/>
  <sheetViews>
    <sheetView showGridLines="0" tabSelected="1" zoomScale="75" zoomScaleNormal="75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8" sqref="A8"/>
    </sheetView>
  </sheetViews>
  <sheetFormatPr defaultColWidth="9.140625" defaultRowHeight="12.75"/>
  <cols>
    <col min="1" max="1" width="65.8515625" style="134" customWidth="1"/>
    <col min="2" max="2" width="23.421875" style="355" customWidth="1"/>
    <col min="3" max="3" width="8.7109375" style="216" customWidth="1"/>
    <col min="4" max="4" width="8.7109375" style="134" customWidth="1"/>
    <col min="5" max="5" width="8.7109375" style="216" customWidth="1"/>
    <col min="6" max="7" width="8.7109375" style="134" customWidth="1"/>
    <col min="8" max="8" width="8.7109375" style="140" customWidth="1"/>
    <col min="9" max="9" width="8.7109375" style="216" customWidth="1"/>
    <col min="10" max="11" width="8.7109375" style="134" customWidth="1"/>
    <col min="12" max="12" width="8.7109375" style="140" customWidth="1"/>
    <col min="13" max="14" width="8.7109375" style="134" customWidth="1"/>
    <col min="15" max="15" width="8.7109375" style="216" customWidth="1"/>
    <col min="16" max="17" width="8.7109375" style="134" customWidth="1"/>
    <col min="18" max="18" width="8.7109375" style="216" customWidth="1"/>
    <col min="19" max="19" width="8.7109375" style="134" customWidth="1"/>
    <col min="20" max="20" width="8.7109375" style="216" customWidth="1"/>
    <col min="21" max="23" width="8.7109375" style="134" customWidth="1"/>
    <col min="24" max="24" width="8.7109375" style="216" customWidth="1"/>
    <col min="25" max="25" width="8.7109375" style="134" customWidth="1"/>
    <col min="26" max="26" width="8.7109375" style="216" customWidth="1"/>
    <col min="27" max="27" width="10.28125" style="134" customWidth="1"/>
    <col min="28" max="28" width="10.28125" style="216" customWidth="1"/>
    <col min="29" max="31" width="8.7109375" style="134" customWidth="1"/>
    <col min="32" max="32" width="8.7109375" style="140" customWidth="1"/>
    <col min="33" max="33" width="8.7109375" style="136" customWidth="1"/>
    <col min="34" max="34" width="8.7109375" style="134" customWidth="1"/>
    <col min="35" max="35" width="8.7109375" style="135" customWidth="1"/>
    <col min="36" max="36" width="8.7109375" style="134" customWidth="1"/>
    <col min="37" max="37" width="8.7109375" style="216" customWidth="1"/>
    <col min="38" max="43" width="8.7109375" style="134" customWidth="1"/>
    <col min="44" max="44" width="8.7109375" style="216" customWidth="1"/>
    <col min="45" max="47" width="8.7109375" style="134" customWidth="1"/>
    <col min="48" max="48" width="8.7109375" style="216" customWidth="1"/>
    <col min="49" max="49" width="8.7109375" style="134" customWidth="1"/>
    <col min="50" max="50" width="8.7109375" style="216" customWidth="1"/>
    <col min="51" max="52" width="8.7109375" style="134" customWidth="1"/>
    <col min="53" max="53" width="8.7109375" style="216" customWidth="1"/>
    <col min="54" max="57" width="8.7109375" style="134" customWidth="1"/>
    <col min="58" max="58" width="8.7109375" style="140" customWidth="1"/>
    <col min="59" max="64" width="8.7109375" style="134" customWidth="1"/>
    <col min="65" max="65" width="12.140625" style="134" customWidth="1"/>
    <col min="66" max="70" width="9.140625" style="135" customWidth="1"/>
    <col min="71" max="16384" width="9.140625" style="134" customWidth="1"/>
  </cols>
  <sheetData>
    <row r="1" ht="18">
      <c r="A1" s="215" t="str">
        <f>Tables_Wetlands!A1</f>
        <v>WETLANDS ECOSYSTEM ACCOUNTS</v>
      </c>
    </row>
    <row r="2" spans="2:70" s="191" customFormat="1" ht="15">
      <c r="B2" s="354"/>
      <c r="C2" s="192"/>
      <c r="E2" s="192"/>
      <c r="H2" s="192"/>
      <c r="I2" s="192"/>
      <c r="O2" s="192"/>
      <c r="R2" s="192"/>
      <c r="T2" s="192"/>
      <c r="X2" s="192"/>
      <c r="Z2" s="192"/>
      <c r="AB2" s="192"/>
      <c r="AF2" s="192"/>
      <c r="AG2" s="193"/>
      <c r="AI2" s="194"/>
      <c r="AK2" s="192"/>
      <c r="AR2" s="192"/>
      <c r="AV2" s="192"/>
      <c r="AX2" s="192"/>
      <c r="BA2" s="192"/>
      <c r="BF2" s="192"/>
      <c r="BN2" s="194"/>
      <c r="BO2" s="194"/>
      <c r="BP2" s="194"/>
      <c r="BQ2" s="194"/>
      <c r="BR2" s="194"/>
    </row>
    <row r="3" spans="1:70" s="16" customFormat="1" ht="18">
      <c r="A3" s="114" t="s">
        <v>428</v>
      </c>
      <c r="B3" s="356"/>
      <c r="C3" s="217"/>
      <c r="E3" s="217"/>
      <c r="G3" s="139"/>
      <c r="H3" s="183"/>
      <c r="I3" s="217"/>
      <c r="O3" s="217"/>
      <c r="Q3" s="139"/>
      <c r="R3" s="139"/>
      <c r="T3" s="217"/>
      <c r="W3" s="150"/>
      <c r="X3" s="150"/>
      <c r="Z3" s="217"/>
      <c r="AB3" s="217"/>
      <c r="AK3" s="217"/>
      <c r="AR3" s="217"/>
      <c r="AV3" s="217"/>
      <c r="AX3" s="217"/>
      <c r="BA3" s="217"/>
      <c r="BF3" s="183"/>
      <c r="BN3" s="91"/>
      <c r="BO3" s="91"/>
      <c r="BP3" s="91"/>
      <c r="BQ3" s="91"/>
      <c r="BR3" s="91"/>
    </row>
    <row r="4" spans="1:70" s="151" customFormat="1" ht="18">
      <c r="A4" s="164"/>
      <c r="B4" s="165"/>
      <c r="C4" s="616" t="s">
        <v>252</v>
      </c>
      <c r="D4" s="617"/>
      <c r="E4" s="620" t="s">
        <v>256</v>
      </c>
      <c r="F4" s="621"/>
      <c r="G4" s="622"/>
      <c r="H4" s="161" t="s">
        <v>262</v>
      </c>
      <c r="I4" s="604" t="s">
        <v>148</v>
      </c>
      <c r="J4" s="615"/>
      <c r="K4" s="615"/>
      <c r="L4" s="615"/>
      <c r="M4" s="615"/>
      <c r="N4" s="605"/>
      <c r="O4" s="604" t="s">
        <v>160</v>
      </c>
      <c r="P4" s="615"/>
      <c r="Q4" s="605"/>
      <c r="R4" s="604" t="s">
        <v>166</v>
      </c>
      <c r="S4" s="605"/>
      <c r="T4" s="606" t="s">
        <v>170</v>
      </c>
      <c r="U4" s="607"/>
      <c r="V4" s="607"/>
      <c r="W4" s="608"/>
      <c r="X4" s="606" t="s">
        <v>178</v>
      </c>
      <c r="Y4" s="608"/>
      <c r="Z4" s="611" t="s">
        <v>182</v>
      </c>
      <c r="AA4" s="612"/>
      <c r="AB4" s="585" t="s">
        <v>185</v>
      </c>
      <c r="AC4" s="586"/>
      <c r="AD4" s="586"/>
      <c r="AE4" s="586"/>
      <c r="AF4" s="586"/>
      <c r="AG4" s="586"/>
      <c r="AH4" s="586"/>
      <c r="AI4" s="586"/>
      <c r="AJ4" s="587"/>
      <c r="AK4" s="585" t="s">
        <v>201</v>
      </c>
      <c r="AL4" s="586"/>
      <c r="AM4" s="586"/>
      <c r="AN4" s="586"/>
      <c r="AO4" s="586"/>
      <c r="AP4" s="586"/>
      <c r="AQ4" s="587"/>
      <c r="AR4" s="585" t="s">
        <v>215</v>
      </c>
      <c r="AS4" s="586"/>
      <c r="AT4" s="586"/>
      <c r="AU4" s="587"/>
      <c r="AV4" s="585" t="s">
        <v>223</v>
      </c>
      <c r="AW4" s="587"/>
      <c r="AX4" s="585" t="s">
        <v>227</v>
      </c>
      <c r="AY4" s="586"/>
      <c r="AZ4" s="587"/>
      <c r="BA4" s="601" t="s">
        <v>233</v>
      </c>
      <c r="BB4" s="602"/>
      <c r="BC4" s="602"/>
      <c r="BD4" s="602"/>
      <c r="BE4" s="603"/>
      <c r="BF4" s="601" t="s">
        <v>243</v>
      </c>
      <c r="BG4" s="602"/>
      <c r="BH4" s="602"/>
      <c r="BI4" s="602"/>
      <c r="BJ4" s="602"/>
      <c r="BK4" s="602"/>
      <c r="BL4" s="603"/>
      <c r="BM4" s="596" t="s">
        <v>135</v>
      </c>
      <c r="BN4" s="152"/>
      <c r="BO4" s="152"/>
      <c r="BP4" s="152"/>
      <c r="BQ4" s="152"/>
      <c r="BR4" s="152"/>
    </row>
    <row r="5" spans="1:70" s="148" customFormat="1" ht="36" customHeight="1">
      <c r="A5" s="166"/>
      <c r="B5" s="163"/>
      <c r="C5" s="618" t="s">
        <v>454</v>
      </c>
      <c r="D5" s="159" t="s">
        <v>254</v>
      </c>
      <c r="E5" s="627" t="s">
        <v>455</v>
      </c>
      <c r="F5" s="149" t="s">
        <v>258</v>
      </c>
      <c r="G5" s="159" t="s">
        <v>260</v>
      </c>
      <c r="H5" s="623" t="s">
        <v>456</v>
      </c>
      <c r="I5" s="625" t="s">
        <v>457</v>
      </c>
      <c r="J5" s="149" t="s">
        <v>150</v>
      </c>
      <c r="K5" s="149" t="s">
        <v>152</v>
      </c>
      <c r="L5" s="149" t="s">
        <v>154</v>
      </c>
      <c r="M5" s="149" t="s">
        <v>156</v>
      </c>
      <c r="N5" s="159" t="s">
        <v>158</v>
      </c>
      <c r="O5" s="625" t="s">
        <v>458</v>
      </c>
      <c r="P5" s="149" t="s">
        <v>162</v>
      </c>
      <c r="Q5" s="159" t="s">
        <v>164</v>
      </c>
      <c r="R5" s="625" t="s">
        <v>459</v>
      </c>
      <c r="S5" s="159" t="s">
        <v>168</v>
      </c>
      <c r="T5" s="609" t="s">
        <v>460</v>
      </c>
      <c r="U5" s="149" t="s">
        <v>172</v>
      </c>
      <c r="V5" s="149" t="s">
        <v>174</v>
      </c>
      <c r="W5" s="159" t="s">
        <v>176</v>
      </c>
      <c r="X5" s="609" t="s">
        <v>461</v>
      </c>
      <c r="Y5" s="159" t="s">
        <v>180</v>
      </c>
      <c r="Z5" s="613" t="s">
        <v>462</v>
      </c>
      <c r="AA5" s="159" t="s">
        <v>183</v>
      </c>
      <c r="AB5" s="583" t="s">
        <v>463</v>
      </c>
      <c r="AC5" s="149" t="s">
        <v>187</v>
      </c>
      <c r="AD5" s="149" t="s">
        <v>189</v>
      </c>
      <c r="AE5" s="149" t="s">
        <v>191</v>
      </c>
      <c r="AF5" s="149" t="s">
        <v>183</v>
      </c>
      <c r="AG5" s="149" t="s">
        <v>193</v>
      </c>
      <c r="AH5" s="149" t="s">
        <v>195</v>
      </c>
      <c r="AI5" s="149" t="s">
        <v>197</v>
      </c>
      <c r="AJ5" s="159" t="s">
        <v>199</v>
      </c>
      <c r="AK5" s="583" t="s">
        <v>464</v>
      </c>
      <c r="AL5" s="149" t="s">
        <v>203</v>
      </c>
      <c r="AM5" s="149" t="s">
        <v>205</v>
      </c>
      <c r="AN5" s="149" t="s">
        <v>207</v>
      </c>
      <c r="AO5" s="149" t="s">
        <v>209</v>
      </c>
      <c r="AP5" s="149" t="s">
        <v>211</v>
      </c>
      <c r="AQ5" s="159" t="s">
        <v>213</v>
      </c>
      <c r="AR5" s="583" t="s">
        <v>465</v>
      </c>
      <c r="AS5" s="149" t="s">
        <v>217</v>
      </c>
      <c r="AT5" s="149" t="s">
        <v>219</v>
      </c>
      <c r="AU5" s="159" t="s">
        <v>221</v>
      </c>
      <c r="AV5" s="583" t="s">
        <v>466</v>
      </c>
      <c r="AW5" s="159" t="s">
        <v>225</v>
      </c>
      <c r="AX5" s="583" t="s">
        <v>467</v>
      </c>
      <c r="AY5" s="149" t="s">
        <v>229</v>
      </c>
      <c r="AZ5" s="159" t="s">
        <v>231</v>
      </c>
      <c r="BA5" s="599" t="s">
        <v>468</v>
      </c>
      <c r="BB5" s="149" t="s">
        <v>235</v>
      </c>
      <c r="BC5" s="149" t="s">
        <v>237</v>
      </c>
      <c r="BD5" s="149" t="s">
        <v>239</v>
      </c>
      <c r="BE5" s="159" t="s">
        <v>241</v>
      </c>
      <c r="BF5" s="599" t="s">
        <v>469</v>
      </c>
      <c r="BG5" s="149" t="s">
        <v>245</v>
      </c>
      <c r="BH5" s="149" t="s">
        <v>247</v>
      </c>
      <c r="BI5" s="149" t="s">
        <v>249</v>
      </c>
      <c r="BJ5" s="149" t="s">
        <v>237</v>
      </c>
      <c r="BK5" s="149" t="s">
        <v>191</v>
      </c>
      <c r="BL5" s="159" t="s">
        <v>251</v>
      </c>
      <c r="BM5" s="597"/>
      <c r="BN5" s="153"/>
      <c r="BO5" s="153"/>
      <c r="BP5" s="153"/>
      <c r="BQ5" s="153"/>
      <c r="BR5" s="153"/>
    </row>
    <row r="6" spans="1:70" s="142" customFormat="1" ht="110.25" customHeight="1">
      <c r="A6" s="167"/>
      <c r="B6" s="168"/>
      <c r="C6" s="619"/>
      <c r="D6" s="138" t="s">
        <v>255</v>
      </c>
      <c r="E6" s="628"/>
      <c r="F6" s="160" t="s">
        <v>259</v>
      </c>
      <c r="G6" s="138" t="s">
        <v>261</v>
      </c>
      <c r="H6" s="624"/>
      <c r="I6" s="626"/>
      <c r="J6" s="160" t="s">
        <v>151</v>
      </c>
      <c r="K6" s="160" t="s">
        <v>153</v>
      </c>
      <c r="L6" s="160" t="s">
        <v>155</v>
      </c>
      <c r="M6" s="160" t="s">
        <v>157</v>
      </c>
      <c r="N6" s="138" t="s">
        <v>159</v>
      </c>
      <c r="O6" s="626"/>
      <c r="P6" s="160" t="s">
        <v>163</v>
      </c>
      <c r="Q6" s="138" t="s">
        <v>165</v>
      </c>
      <c r="R6" s="626"/>
      <c r="S6" s="138" t="s">
        <v>169</v>
      </c>
      <c r="T6" s="610"/>
      <c r="U6" s="160" t="s">
        <v>173</v>
      </c>
      <c r="V6" s="160" t="s">
        <v>175</v>
      </c>
      <c r="W6" s="138" t="s">
        <v>177</v>
      </c>
      <c r="X6" s="610"/>
      <c r="Y6" s="138" t="s">
        <v>181</v>
      </c>
      <c r="Z6" s="614"/>
      <c r="AA6" s="138" t="s">
        <v>184</v>
      </c>
      <c r="AB6" s="584"/>
      <c r="AC6" s="160" t="s">
        <v>188</v>
      </c>
      <c r="AD6" s="160" t="s">
        <v>190</v>
      </c>
      <c r="AE6" s="160" t="s">
        <v>192</v>
      </c>
      <c r="AF6" s="160" t="s">
        <v>184</v>
      </c>
      <c r="AG6" s="160" t="s">
        <v>194</v>
      </c>
      <c r="AH6" s="160" t="s">
        <v>196</v>
      </c>
      <c r="AI6" s="160" t="s">
        <v>198</v>
      </c>
      <c r="AJ6" s="138" t="s">
        <v>200</v>
      </c>
      <c r="AK6" s="584"/>
      <c r="AL6" s="160" t="s">
        <v>204</v>
      </c>
      <c r="AM6" s="160" t="s">
        <v>206</v>
      </c>
      <c r="AN6" s="160" t="s">
        <v>208</v>
      </c>
      <c r="AO6" s="160" t="s">
        <v>210</v>
      </c>
      <c r="AP6" s="160" t="s">
        <v>212</v>
      </c>
      <c r="AQ6" s="138" t="s">
        <v>214</v>
      </c>
      <c r="AR6" s="584"/>
      <c r="AS6" s="160" t="s">
        <v>218</v>
      </c>
      <c r="AT6" s="160" t="s">
        <v>220</v>
      </c>
      <c r="AU6" s="138" t="s">
        <v>222</v>
      </c>
      <c r="AV6" s="584"/>
      <c r="AW6" s="138" t="s">
        <v>226</v>
      </c>
      <c r="AX6" s="584"/>
      <c r="AY6" s="160" t="s">
        <v>230</v>
      </c>
      <c r="AZ6" s="138" t="s">
        <v>232</v>
      </c>
      <c r="BA6" s="600"/>
      <c r="BB6" s="160" t="s">
        <v>236</v>
      </c>
      <c r="BC6" s="160" t="s">
        <v>238</v>
      </c>
      <c r="BD6" s="160" t="s">
        <v>240</v>
      </c>
      <c r="BE6" s="138" t="s">
        <v>242</v>
      </c>
      <c r="BF6" s="600"/>
      <c r="BG6" s="160" t="s">
        <v>246</v>
      </c>
      <c r="BH6" s="160" t="s">
        <v>248</v>
      </c>
      <c r="BI6" s="160" t="s">
        <v>250</v>
      </c>
      <c r="BJ6" s="160" t="s">
        <v>238</v>
      </c>
      <c r="BK6" s="160" t="s">
        <v>192</v>
      </c>
      <c r="BL6" s="138" t="s">
        <v>244</v>
      </c>
      <c r="BM6" s="598"/>
      <c r="BN6" s="154"/>
      <c r="BO6" s="154"/>
      <c r="BP6" s="154"/>
      <c r="BQ6" s="154"/>
      <c r="BR6" s="154"/>
    </row>
    <row r="7" spans="1:70" s="142" customFormat="1" ht="33.75" customHeight="1">
      <c r="A7" s="314" t="s">
        <v>470</v>
      </c>
      <c r="B7" s="151"/>
      <c r="C7" s="249"/>
      <c r="D7" s="141"/>
      <c r="E7" s="250"/>
      <c r="F7" s="141"/>
      <c r="G7" s="141"/>
      <c r="H7" s="251"/>
      <c r="I7" s="252"/>
      <c r="J7" s="141"/>
      <c r="K7" s="141"/>
      <c r="L7" s="141"/>
      <c r="M7" s="141"/>
      <c r="N7" s="141"/>
      <c r="O7" s="252"/>
      <c r="P7" s="141"/>
      <c r="Q7" s="141"/>
      <c r="R7" s="252"/>
      <c r="S7" s="141"/>
      <c r="T7" s="253"/>
      <c r="U7" s="141"/>
      <c r="V7" s="141"/>
      <c r="W7" s="141"/>
      <c r="X7" s="253"/>
      <c r="Y7" s="141"/>
      <c r="Z7" s="254"/>
      <c r="AA7" s="141"/>
      <c r="AB7" s="255"/>
      <c r="AC7" s="141"/>
      <c r="AD7" s="141"/>
      <c r="AE7" s="141"/>
      <c r="AF7" s="141"/>
      <c r="AG7" s="141"/>
      <c r="AH7" s="141"/>
      <c r="AI7" s="141"/>
      <c r="AJ7" s="141"/>
      <c r="AK7" s="255"/>
      <c r="AL7" s="141"/>
      <c r="AM7" s="141"/>
      <c r="AN7" s="141"/>
      <c r="AO7" s="141"/>
      <c r="AP7" s="141"/>
      <c r="AQ7" s="141"/>
      <c r="AR7" s="255"/>
      <c r="AS7" s="141"/>
      <c r="AT7" s="141"/>
      <c r="AU7" s="141"/>
      <c r="AV7" s="255"/>
      <c r="AW7" s="141"/>
      <c r="AX7" s="255"/>
      <c r="AY7" s="141"/>
      <c r="AZ7" s="141"/>
      <c r="BA7" s="256"/>
      <c r="BB7" s="141"/>
      <c r="BC7" s="141"/>
      <c r="BD7" s="141"/>
      <c r="BE7" s="141"/>
      <c r="BF7" s="256"/>
      <c r="BG7" s="141"/>
      <c r="BH7" s="141"/>
      <c r="BI7" s="141"/>
      <c r="BJ7" s="141"/>
      <c r="BK7" s="141"/>
      <c r="BL7" s="141"/>
      <c r="BM7" s="184"/>
      <c r="BN7" s="154"/>
      <c r="BO7" s="154"/>
      <c r="BP7" s="154"/>
      <c r="BQ7" s="154"/>
      <c r="BR7" s="154"/>
    </row>
    <row r="8" spans="1:70" s="234" customFormat="1" ht="25.5" customHeight="1">
      <c r="A8" s="169" t="s">
        <v>267</v>
      </c>
      <c r="B8" s="357"/>
      <c r="C8" s="230"/>
      <c r="D8" s="231"/>
      <c r="E8" s="230"/>
      <c r="F8" s="231"/>
      <c r="G8" s="231"/>
      <c r="H8" s="232"/>
      <c r="I8" s="230"/>
      <c r="J8" s="231"/>
      <c r="K8" s="231"/>
      <c r="L8" s="231"/>
      <c r="M8" s="231"/>
      <c r="N8" s="231"/>
      <c r="O8" s="230"/>
      <c r="P8" s="231"/>
      <c r="Q8" s="231"/>
      <c r="R8" s="230"/>
      <c r="S8" s="231"/>
      <c r="T8" s="230"/>
      <c r="U8" s="231"/>
      <c r="V8" s="231"/>
      <c r="W8" s="231"/>
      <c r="X8" s="230"/>
      <c r="Y8" s="231"/>
      <c r="Z8" s="230"/>
      <c r="AA8" s="231"/>
      <c r="AB8" s="230"/>
      <c r="AC8" s="231"/>
      <c r="AD8" s="231"/>
      <c r="AE8" s="231"/>
      <c r="AF8" s="231"/>
      <c r="AG8" s="231"/>
      <c r="AH8" s="231"/>
      <c r="AI8" s="231"/>
      <c r="AJ8" s="231"/>
      <c r="AK8" s="230"/>
      <c r="AL8" s="231"/>
      <c r="AM8" s="231"/>
      <c r="AN8" s="231"/>
      <c r="AO8" s="231"/>
      <c r="AP8" s="231"/>
      <c r="AQ8" s="231"/>
      <c r="AR8" s="230"/>
      <c r="AS8" s="231"/>
      <c r="AT8" s="231"/>
      <c r="AU8" s="231"/>
      <c r="AV8" s="230"/>
      <c r="AW8" s="231"/>
      <c r="AX8" s="230"/>
      <c r="AY8" s="231"/>
      <c r="AZ8" s="231"/>
      <c r="BA8" s="230"/>
      <c r="BB8" s="231"/>
      <c r="BC8" s="231"/>
      <c r="BD8" s="231"/>
      <c r="BE8" s="231"/>
      <c r="BF8" s="233"/>
      <c r="BG8" s="231"/>
      <c r="BH8" s="231"/>
      <c r="BI8" s="231"/>
      <c r="BJ8" s="231"/>
      <c r="BK8" s="231"/>
      <c r="BL8" s="231"/>
      <c r="BN8" s="235"/>
      <c r="BO8" s="235"/>
      <c r="BP8" s="235"/>
      <c r="BQ8" s="235"/>
      <c r="BR8" s="235"/>
    </row>
    <row r="9" spans="1:65" ht="15.75">
      <c r="A9" s="162" t="s">
        <v>310</v>
      </c>
      <c r="B9" s="358" t="s">
        <v>264</v>
      </c>
      <c r="C9" s="219"/>
      <c r="D9" s="155"/>
      <c r="E9" s="219"/>
      <c r="F9" s="155"/>
      <c r="G9" s="155"/>
      <c r="H9" s="227"/>
      <c r="I9" s="219"/>
      <c r="J9" s="155"/>
      <c r="K9" s="155"/>
      <c r="L9" s="155"/>
      <c r="M9" s="155"/>
      <c r="N9" s="155"/>
      <c r="O9" s="219"/>
      <c r="P9" s="155"/>
      <c r="Q9" s="155"/>
      <c r="R9" s="219"/>
      <c r="S9" s="155"/>
      <c r="T9" s="219"/>
      <c r="U9" s="155"/>
      <c r="V9" s="155"/>
      <c r="W9" s="155"/>
      <c r="X9" s="219"/>
      <c r="Y9" s="155"/>
      <c r="Z9" s="219"/>
      <c r="AA9" s="155"/>
      <c r="AB9" s="219"/>
      <c r="AC9" s="155"/>
      <c r="AD9" s="155"/>
      <c r="AE9" s="155"/>
      <c r="AF9" s="155"/>
      <c r="AG9" s="155"/>
      <c r="AH9" s="155"/>
      <c r="AI9" s="155"/>
      <c r="AJ9" s="155"/>
      <c r="AK9" s="219"/>
      <c r="AL9" s="155"/>
      <c r="AM9" s="155"/>
      <c r="AN9" s="155"/>
      <c r="AO9" s="155"/>
      <c r="AP9" s="155"/>
      <c r="AQ9" s="155"/>
      <c r="AR9" s="219"/>
      <c r="AS9" s="155"/>
      <c r="AT9" s="155"/>
      <c r="AU9" s="155"/>
      <c r="AV9" s="219"/>
      <c r="AW9" s="155"/>
      <c r="AX9" s="219"/>
      <c r="AY9" s="155"/>
      <c r="AZ9" s="155"/>
      <c r="BA9" s="219"/>
      <c r="BB9" s="155"/>
      <c r="BC9" s="155"/>
      <c r="BD9" s="155"/>
      <c r="BE9" s="155"/>
      <c r="BF9" s="227"/>
      <c r="BG9" s="155"/>
      <c r="BH9" s="155"/>
      <c r="BI9" s="155"/>
      <c r="BJ9" s="155"/>
      <c r="BK9" s="155"/>
      <c r="BL9" s="155"/>
      <c r="BM9" s="156"/>
    </row>
    <row r="10" spans="1:65" s="135" customFormat="1" ht="12.75">
      <c r="A10" s="588" t="s">
        <v>322</v>
      </c>
      <c r="B10" s="359" t="s">
        <v>285</v>
      </c>
      <c r="C10" s="220"/>
      <c r="E10" s="220"/>
      <c r="H10" s="136"/>
      <c r="I10" s="220"/>
      <c r="O10" s="220"/>
      <c r="R10" s="220"/>
      <c r="T10" s="220"/>
      <c r="X10" s="220"/>
      <c r="Z10" s="220"/>
      <c r="AB10" s="220"/>
      <c r="AK10" s="220"/>
      <c r="AR10" s="220"/>
      <c r="AV10" s="220"/>
      <c r="AX10" s="220"/>
      <c r="BA10" s="220"/>
      <c r="BF10" s="136"/>
      <c r="BM10" s="178"/>
    </row>
    <row r="11" spans="1:65" ht="12.75">
      <c r="A11" s="588"/>
      <c r="B11" s="360" t="s">
        <v>284</v>
      </c>
      <c r="L11" s="134"/>
      <c r="AF11" s="134"/>
      <c r="AG11" s="134"/>
      <c r="AI11" s="134"/>
      <c r="BM11" s="157"/>
    </row>
    <row r="12" spans="1:65" ht="12.75">
      <c r="A12" s="588"/>
      <c r="B12" s="360" t="s">
        <v>286</v>
      </c>
      <c r="L12" s="134"/>
      <c r="AF12" s="134"/>
      <c r="AG12" s="134"/>
      <c r="AI12" s="134"/>
      <c r="BM12" s="157"/>
    </row>
    <row r="13" spans="1:65" ht="15.75">
      <c r="A13" s="162" t="s">
        <v>347</v>
      </c>
      <c r="B13" s="358" t="s">
        <v>264</v>
      </c>
      <c r="C13" s="219"/>
      <c r="D13" s="155"/>
      <c r="E13" s="219"/>
      <c r="F13" s="155"/>
      <c r="G13" s="155"/>
      <c r="H13" s="227"/>
      <c r="I13" s="219"/>
      <c r="J13" s="155"/>
      <c r="K13" s="155"/>
      <c r="L13" s="155"/>
      <c r="M13" s="155"/>
      <c r="N13" s="155"/>
      <c r="O13" s="219"/>
      <c r="P13" s="155"/>
      <c r="Q13" s="155"/>
      <c r="R13" s="219"/>
      <c r="S13" s="155"/>
      <c r="T13" s="219"/>
      <c r="U13" s="155"/>
      <c r="V13" s="155"/>
      <c r="W13" s="155"/>
      <c r="X13" s="219"/>
      <c r="Y13" s="155"/>
      <c r="Z13" s="219"/>
      <c r="AA13" s="155"/>
      <c r="AB13" s="219"/>
      <c r="AC13" s="155"/>
      <c r="AD13" s="155"/>
      <c r="AE13" s="155"/>
      <c r="AF13" s="155"/>
      <c r="AG13" s="155"/>
      <c r="AH13" s="155"/>
      <c r="AI13" s="155"/>
      <c r="AJ13" s="155"/>
      <c r="AK13" s="219"/>
      <c r="AL13" s="155"/>
      <c r="AM13" s="155"/>
      <c r="AN13" s="155"/>
      <c r="AO13" s="155"/>
      <c r="AP13" s="155"/>
      <c r="AQ13" s="155"/>
      <c r="AR13" s="219"/>
      <c r="AS13" s="155"/>
      <c r="AT13" s="155"/>
      <c r="AU13" s="155"/>
      <c r="AV13" s="219"/>
      <c r="AW13" s="155"/>
      <c r="AX13" s="219"/>
      <c r="AY13" s="155"/>
      <c r="AZ13" s="155"/>
      <c r="BA13" s="219"/>
      <c r="BB13" s="155"/>
      <c r="BC13" s="155"/>
      <c r="BD13" s="155"/>
      <c r="BE13" s="155"/>
      <c r="BF13" s="227"/>
      <c r="BG13" s="155"/>
      <c r="BH13" s="155"/>
      <c r="BI13" s="155"/>
      <c r="BJ13" s="155"/>
      <c r="BK13" s="155"/>
      <c r="BL13" s="155"/>
      <c r="BM13" s="156"/>
    </row>
    <row r="14" spans="1:65" s="135" customFormat="1" ht="12.75">
      <c r="A14" s="588" t="s">
        <v>322</v>
      </c>
      <c r="B14" s="359" t="s">
        <v>285</v>
      </c>
      <c r="C14" s="220"/>
      <c r="E14" s="220"/>
      <c r="H14" s="136"/>
      <c r="I14" s="220"/>
      <c r="O14" s="220"/>
      <c r="R14" s="220"/>
      <c r="T14" s="220"/>
      <c r="X14" s="220"/>
      <c r="Z14" s="220"/>
      <c r="AB14" s="220"/>
      <c r="AK14" s="220"/>
      <c r="AR14" s="220"/>
      <c r="AV14" s="220"/>
      <c r="AX14" s="220"/>
      <c r="BA14" s="220"/>
      <c r="BF14" s="136"/>
      <c r="BM14" s="178"/>
    </row>
    <row r="15" spans="1:65" ht="12.75">
      <c r="A15" s="588"/>
      <c r="B15" s="360" t="s">
        <v>284</v>
      </c>
      <c r="L15" s="134"/>
      <c r="AF15" s="134"/>
      <c r="AG15" s="134"/>
      <c r="AI15" s="134"/>
      <c r="BM15" s="157"/>
    </row>
    <row r="16" spans="1:65" ht="12.75">
      <c r="A16" s="588"/>
      <c r="B16" s="360" t="s">
        <v>286</v>
      </c>
      <c r="L16" s="134"/>
      <c r="AF16" s="134"/>
      <c r="AG16" s="134"/>
      <c r="AI16" s="134"/>
      <c r="BM16" s="157"/>
    </row>
    <row r="17" spans="1:65" ht="15.75">
      <c r="A17" s="162" t="s">
        <v>348</v>
      </c>
      <c r="B17" s="358" t="s">
        <v>264</v>
      </c>
      <c r="C17" s="219"/>
      <c r="D17" s="155"/>
      <c r="E17" s="219"/>
      <c r="F17" s="155"/>
      <c r="G17" s="155"/>
      <c r="H17" s="227"/>
      <c r="I17" s="219"/>
      <c r="J17" s="155"/>
      <c r="K17" s="155"/>
      <c r="L17" s="155"/>
      <c r="M17" s="155"/>
      <c r="N17" s="155"/>
      <c r="O17" s="219"/>
      <c r="P17" s="155"/>
      <c r="Q17" s="155"/>
      <c r="R17" s="219"/>
      <c r="S17" s="155"/>
      <c r="T17" s="219"/>
      <c r="U17" s="155"/>
      <c r="V17" s="155"/>
      <c r="W17" s="155"/>
      <c r="X17" s="219"/>
      <c r="Y17" s="155"/>
      <c r="Z17" s="219"/>
      <c r="AA17" s="155"/>
      <c r="AB17" s="219"/>
      <c r="AC17" s="155"/>
      <c r="AD17" s="155"/>
      <c r="AE17" s="155"/>
      <c r="AF17" s="155"/>
      <c r="AG17" s="155"/>
      <c r="AH17" s="155"/>
      <c r="AI17" s="155"/>
      <c r="AJ17" s="155"/>
      <c r="AK17" s="219"/>
      <c r="AL17" s="155"/>
      <c r="AM17" s="155"/>
      <c r="AN17" s="155"/>
      <c r="AO17" s="155"/>
      <c r="AP17" s="155"/>
      <c r="AQ17" s="155"/>
      <c r="AR17" s="219"/>
      <c r="AS17" s="155"/>
      <c r="AT17" s="155"/>
      <c r="AU17" s="155"/>
      <c r="AV17" s="219"/>
      <c r="AW17" s="155"/>
      <c r="AX17" s="219"/>
      <c r="AY17" s="155"/>
      <c r="AZ17" s="155"/>
      <c r="BA17" s="219"/>
      <c r="BB17" s="155"/>
      <c r="BC17" s="155"/>
      <c r="BD17" s="155"/>
      <c r="BE17" s="155"/>
      <c r="BF17" s="227"/>
      <c r="BG17" s="155"/>
      <c r="BH17" s="155"/>
      <c r="BI17" s="155"/>
      <c r="BJ17" s="155"/>
      <c r="BK17" s="155"/>
      <c r="BL17" s="155"/>
      <c r="BM17" s="156"/>
    </row>
    <row r="18" spans="1:65" s="135" customFormat="1" ht="12.75">
      <c r="A18" s="588" t="s">
        <v>322</v>
      </c>
      <c r="B18" s="359" t="s">
        <v>285</v>
      </c>
      <c r="C18" s="220"/>
      <c r="E18" s="220"/>
      <c r="H18" s="136"/>
      <c r="I18" s="220"/>
      <c r="O18" s="220"/>
      <c r="R18" s="220"/>
      <c r="T18" s="220"/>
      <c r="X18" s="220"/>
      <c r="Z18" s="220"/>
      <c r="AB18" s="220"/>
      <c r="AK18" s="220"/>
      <c r="AR18" s="220"/>
      <c r="AV18" s="220"/>
      <c r="AX18" s="220"/>
      <c r="BA18" s="220"/>
      <c r="BF18" s="136"/>
      <c r="BM18" s="178"/>
    </row>
    <row r="19" spans="1:65" ht="12.75">
      <c r="A19" s="588"/>
      <c r="B19" s="360" t="s">
        <v>284</v>
      </c>
      <c r="L19" s="134"/>
      <c r="AF19" s="134"/>
      <c r="AG19" s="134"/>
      <c r="AI19" s="134"/>
      <c r="BM19" s="157"/>
    </row>
    <row r="20" spans="1:65" ht="12.75">
      <c r="A20" s="588"/>
      <c r="B20" s="360" t="s">
        <v>286</v>
      </c>
      <c r="L20" s="134"/>
      <c r="AF20" s="134"/>
      <c r="AG20" s="134"/>
      <c r="AI20" s="134"/>
      <c r="BM20" s="157"/>
    </row>
    <row r="21" spans="1:65" ht="15.75">
      <c r="A21" s="162" t="s">
        <v>293</v>
      </c>
      <c r="B21" s="358" t="s">
        <v>264</v>
      </c>
      <c r="C21" s="219"/>
      <c r="D21" s="155"/>
      <c r="E21" s="219"/>
      <c r="F21" s="155"/>
      <c r="G21" s="155"/>
      <c r="H21" s="227"/>
      <c r="I21" s="219"/>
      <c r="J21" s="155"/>
      <c r="K21" s="155"/>
      <c r="L21" s="155"/>
      <c r="M21" s="155"/>
      <c r="N21" s="155"/>
      <c r="O21" s="219"/>
      <c r="P21" s="155"/>
      <c r="Q21" s="155"/>
      <c r="R21" s="219"/>
      <c r="S21" s="155"/>
      <c r="T21" s="219"/>
      <c r="U21" s="155"/>
      <c r="V21" s="155"/>
      <c r="W21" s="155"/>
      <c r="X21" s="219"/>
      <c r="Y21" s="155"/>
      <c r="Z21" s="219"/>
      <c r="AA21" s="155"/>
      <c r="AB21" s="219"/>
      <c r="AC21" s="155"/>
      <c r="AD21" s="155"/>
      <c r="AE21" s="155"/>
      <c r="AF21" s="155"/>
      <c r="AG21" s="155"/>
      <c r="AH21" s="155"/>
      <c r="AI21" s="155"/>
      <c r="AJ21" s="155"/>
      <c r="AK21" s="219"/>
      <c r="AL21" s="155"/>
      <c r="AM21" s="155"/>
      <c r="AN21" s="155"/>
      <c r="AO21" s="155"/>
      <c r="AP21" s="155"/>
      <c r="AQ21" s="155"/>
      <c r="AR21" s="219"/>
      <c r="AS21" s="155"/>
      <c r="AT21" s="155"/>
      <c r="AU21" s="155"/>
      <c r="AV21" s="219"/>
      <c r="AW21" s="155"/>
      <c r="AX21" s="219"/>
      <c r="AY21" s="155"/>
      <c r="AZ21" s="155"/>
      <c r="BA21" s="219"/>
      <c r="BB21" s="155"/>
      <c r="BC21" s="155"/>
      <c r="BD21" s="155"/>
      <c r="BE21" s="155"/>
      <c r="BF21" s="227"/>
      <c r="BG21" s="155"/>
      <c r="BH21" s="155"/>
      <c r="BI21" s="155"/>
      <c r="BJ21" s="155"/>
      <c r="BK21" s="155"/>
      <c r="BL21" s="155"/>
      <c r="BM21" s="156"/>
    </row>
    <row r="22" spans="1:65" s="135" customFormat="1" ht="12.75">
      <c r="A22" s="588" t="s">
        <v>322</v>
      </c>
      <c r="B22" s="359" t="s">
        <v>285</v>
      </c>
      <c r="C22" s="220"/>
      <c r="E22" s="220"/>
      <c r="H22" s="136"/>
      <c r="I22" s="220"/>
      <c r="O22" s="220"/>
      <c r="R22" s="220"/>
      <c r="T22" s="220"/>
      <c r="X22" s="220"/>
      <c r="Z22" s="220"/>
      <c r="AB22" s="220"/>
      <c r="AK22" s="220"/>
      <c r="AR22" s="220"/>
      <c r="AV22" s="220"/>
      <c r="AX22" s="220"/>
      <c r="BA22" s="220"/>
      <c r="BF22" s="136"/>
      <c r="BM22" s="178"/>
    </row>
    <row r="23" spans="1:65" ht="12.75">
      <c r="A23" s="588"/>
      <c r="B23" s="360" t="s">
        <v>284</v>
      </c>
      <c r="L23" s="134"/>
      <c r="AF23" s="134"/>
      <c r="AG23" s="134"/>
      <c r="AI23" s="134"/>
      <c r="BM23" s="157"/>
    </row>
    <row r="24" spans="1:65" ht="12.75">
      <c r="A24" s="588"/>
      <c r="B24" s="360" t="s">
        <v>286</v>
      </c>
      <c r="L24" s="134"/>
      <c r="AF24" s="134"/>
      <c r="AG24" s="134"/>
      <c r="AI24" s="134"/>
      <c r="BM24" s="157"/>
    </row>
    <row r="25" spans="1:70" ht="15.75">
      <c r="A25" s="180" t="s">
        <v>294</v>
      </c>
      <c r="B25" s="361" t="s">
        <v>264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2"/>
      <c r="BN25" s="136"/>
      <c r="BO25" s="136"/>
      <c r="BP25" s="136"/>
      <c r="BQ25" s="136"/>
      <c r="BR25" s="136"/>
    </row>
    <row r="26" spans="1:65" s="135" customFormat="1" ht="12.75">
      <c r="A26" s="588" t="s">
        <v>322</v>
      </c>
      <c r="B26" s="359" t="s">
        <v>285</v>
      </c>
      <c r="C26" s="220"/>
      <c r="E26" s="220"/>
      <c r="H26" s="136"/>
      <c r="I26" s="220"/>
      <c r="O26" s="220"/>
      <c r="R26" s="220"/>
      <c r="T26" s="220"/>
      <c r="X26" s="220"/>
      <c r="Z26" s="220"/>
      <c r="AB26" s="220"/>
      <c r="AK26" s="220"/>
      <c r="AR26" s="220"/>
      <c r="AV26" s="220"/>
      <c r="AX26" s="220"/>
      <c r="BA26" s="220"/>
      <c r="BF26" s="136"/>
      <c r="BM26" s="178"/>
    </row>
    <row r="27" spans="1:65" ht="12.75">
      <c r="A27" s="588"/>
      <c r="B27" s="360" t="s">
        <v>284</v>
      </c>
      <c r="L27" s="134"/>
      <c r="AF27" s="134"/>
      <c r="AG27" s="134"/>
      <c r="AI27" s="134"/>
      <c r="BM27" s="157"/>
    </row>
    <row r="28" spans="1:65" ht="12.75">
      <c r="A28" s="589"/>
      <c r="B28" s="362" t="s">
        <v>286</v>
      </c>
      <c r="C28" s="221"/>
      <c r="D28" s="137"/>
      <c r="E28" s="221"/>
      <c r="F28" s="137"/>
      <c r="G28" s="137"/>
      <c r="H28" s="175"/>
      <c r="I28" s="221"/>
      <c r="J28" s="137"/>
      <c r="K28" s="137"/>
      <c r="L28" s="137"/>
      <c r="M28" s="137"/>
      <c r="N28" s="137"/>
      <c r="O28" s="221"/>
      <c r="P28" s="137"/>
      <c r="Q28" s="137"/>
      <c r="R28" s="221"/>
      <c r="S28" s="137"/>
      <c r="T28" s="221"/>
      <c r="U28" s="137"/>
      <c r="V28" s="137"/>
      <c r="W28" s="137"/>
      <c r="X28" s="221"/>
      <c r="Y28" s="137"/>
      <c r="Z28" s="221"/>
      <c r="AA28" s="137"/>
      <c r="AB28" s="221"/>
      <c r="AC28" s="137"/>
      <c r="AD28" s="137"/>
      <c r="AE28" s="137"/>
      <c r="AF28" s="137"/>
      <c r="AG28" s="137"/>
      <c r="AH28" s="137"/>
      <c r="AI28" s="137"/>
      <c r="AJ28" s="137"/>
      <c r="AK28" s="221"/>
      <c r="AL28" s="137"/>
      <c r="AM28" s="137"/>
      <c r="AN28" s="137"/>
      <c r="AO28" s="137"/>
      <c r="AP28" s="137"/>
      <c r="AQ28" s="137"/>
      <c r="AR28" s="221"/>
      <c r="AS28" s="137"/>
      <c r="AT28" s="137"/>
      <c r="AU28" s="137"/>
      <c r="AV28" s="221"/>
      <c r="AW28" s="137"/>
      <c r="AX28" s="221"/>
      <c r="AY28" s="137"/>
      <c r="AZ28" s="137"/>
      <c r="BA28" s="221"/>
      <c r="BB28" s="137"/>
      <c r="BC28" s="137"/>
      <c r="BD28" s="137"/>
      <c r="BE28" s="137"/>
      <c r="BF28" s="175"/>
      <c r="BG28" s="137"/>
      <c r="BH28" s="137"/>
      <c r="BI28" s="137"/>
      <c r="BJ28" s="137"/>
      <c r="BK28" s="137"/>
      <c r="BL28" s="137"/>
      <c r="BM28" s="158"/>
    </row>
    <row r="29" spans="1:70" s="142" customFormat="1" ht="51" customHeight="1">
      <c r="A29" s="169" t="s">
        <v>268</v>
      </c>
      <c r="B29" s="363"/>
      <c r="C29" s="218"/>
      <c r="D29" s="141"/>
      <c r="E29" s="218"/>
      <c r="F29" s="141"/>
      <c r="G29" s="141"/>
      <c r="H29" s="170"/>
      <c r="I29" s="218"/>
      <c r="J29" s="141"/>
      <c r="K29" s="141"/>
      <c r="L29" s="141"/>
      <c r="M29" s="141"/>
      <c r="N29" s="141"/>
      <c r="O29" s="218"/>
      <c r="P29" s="141"/>
      <c r="Q29" s="141"/>
      <c r="R29" s="218"/>
      <c r="S29" s="141"/>
      <c r="T29" s="218"/>
      <c r="U29" s="141"/>
      <c r="V29" s="141"/>
      <c r="W29" s="141"/>
      <c r="X29" s="218"/>
      <c r="Y29" s="141"/>
      <c r="Z29" s="218"/>
      <c r="AA29" s="141"/>
      <c r="AB29" s="218"/>
      <c r="AC29" s="141"/>
      <c r="AD29" s="141"/>
      <c r="AE29" s="141"/>
      <c r="AF29" s="141"/>
      <c r="AG29" s="141"/>
      <c r="AH29" s="141"/>
      <c r="AI29" s="141"/>
      <c r="AJ29" s="141"/>
      <c r="AK29" s="218"/>
      <c r="AL29" s="141"/>
      <c r="AM29" s="141"/>
      <c r="AN29" s="141"/>
      <c r="AO29" s="141"/>
      <c r="AP29" s="141"/>
      <c r="AQ29" s="141"/>
      <c r="AR29" s="218"/>
      <c r="AS29" s="141"/>
      <c r="AT29" s="141"/>
      <c r="AU29" s="141"/>
      <c r="AV29" s="218"/>
      <c r="AW29" s="141"/>
      <c r="AX29" s="218"/>
      <c r="AY29" s="141"/>
      <c r="AZ29" s="141"/>
      <c r="BA29" s="218"/>
      <c r="BB29" s="141"/>
      <c r="BC29" s="141"/>
      <c r="BD29" s="141"/>
      <c r="BE29" s="141"/>
      <c r="BF29" s="229"/>
      <c r="BG29" s="141"/>
      <c r="BH29" s="141"/>
      <c r="BI29" s="141"/>
      <c r="BJ29" s="141"/>
      <c r="BK29" s="141"/>
      <c r="BL29" s="141"/>
      <c r="BN29" s="154"/>
      <c r="BO29" s="154"/>
      <c r="BP29" s="154"/>
      <c r="BQ29" s="154"/>
      <c r="BR29" s="154"/>
    </row>
    <row r="30" spans="1:65" ht="15.75">
      <c r="A30" s="162" t="s">
        <v>282</v>
      </c>
      <c r="B30" s="358" t="s">
        <v>295</v>
      </c>
      <c r="C30" s="219"/>
      <c r="D30" s="155"/>
      <c r="E30" s="219"/>
      <c r="F30" s="155"/>
      <c r="G30" s="155"/>
      <c r="H30" s="227"/>
      <c r="I30" s="219"/>
      <c r="J30" s="155"/>
      <c r="K30" s="155"/>
      <c r="L30" s="155"/>
      <c r="M30" s="155"/>
      <c r="N30" s="155"/>
      <c r="O30" s="219"/>
      <c r="P30" s="155"/>
      <c r="Q30" s="155"/>
      <c r="R30" s="219"/>
      <c r="S30" s="155"/>
      <c r="T30" s="219"/>
      <c r="U30" s="155"/>
      <c r="V30" s="155"/>
      <c r="W30" s="155"/>
      <c r="X30" s="219"/>
      <c r="Y30" s="155"/>
      <c r="Z30" s="219"/>
      <c r="AA30" s="155"/>
      <c r="AB30" s="219"/>
      <c r="AC30" s="155"/>
      <c r="AD30" s="155"/>
      <c r="AE30" s="155"/>
      <c r="AF30" s="155"/>
      <c r="AG30" s="155"/>
      <c r="AH30" s="155"/>
      <c r="AI30" s="155"/>
      <c r="AJ30" s="155"/>
      <c r="AK30" s="219"/>
      <c r="AL30" s="155"/>
      <c r="AM30" s="155"/>
      <c r="AN30" s="155"/>
      <c r="AO30" s="155"/>
      <c r="AP30" s="155"/>
      <c r="AQ30" s="155"/>
      <c r="AR30" s="219"/>
      <c r="AS30" s="155"/>
      <c r="AT30" s="155"/>
      <c r="AU30" s="155"/>
      <c r="AV30" s="219"/>
      <c r="AW30" s="155"/>
      <c r="AX30" s="219"/>
      <c r="AY30" s="155"/>
      <c r="AZ30" s="155"/>
      <c r="BA30" s="219"/>
      <c r="BB30" s="155"/>
      <c r="BC30" s="155"/>
      <c r="BD30" s="155"/>
      <c r="BE30" s="155"/>
      <c r="BF30" s="227"/>
      <c r="BG30" s="155"/>
      <c r="BH30" s="155"/>
      <c r="BI30" s="155"/>
      <c r="BJ30" s="155"/>
      <c r="BK30" s="155"/>
      <c r="BL30" s="155"/>
      <c r="BM30" s="156"/>
    </row>
    <row r="31" spans="1:65" s="135" customFormat="1" ht="12.75">
      <c r="A31" s="588" t="s">
        <v>322</v>
      </c>
      <c r="B31" s="359" t="s">
        <v>285</v>
      </c>
      <c r="C31" s="220"/>
      <c r="E31" s="220"/>
      <c r="H31" s="136"/>
      <c r="I31" s="220"/>
      <c r="O31" s="220"/>
      <c r="R31" s="220"/>
      <c r="T31" s="220"/>
      <c r="X31" s="220"/>
      <c r="Z31" s="220"/>
      <c r="AB31" s="220"/>
      <c r="AK31" s="220"/>
      <c r="AR31" s="220"/>
      <c r="AV31" s="220"/>
      <c r="AX31" s="220"/>
      <c r="BA31" s="220"/>
      <c r="BF31" s="136"/>
      <c r="BM31" s="178"/>
    </row>
    <row r="32" spans="1:65" ht="12.75">
      <c r="A32" s="588"/>
      <c r="B32" s="360" t="s">
        <v>284</v>
      </c>
      <c r="L32" s="134"/>
      <c r="AF32" s="134"/>
      <c r="AG32" s="134"/>
      <c r="AI32" s="134"/>
      <c r="BM32" s="157"/>
    </row>
    <row r="33" spans="1:65" ht="12.75">
      <c r="A33" s="588"/>
      <c r="B33" s="360" t="s">
        <v>286</v>
      </c>
      <c r="L33" s="134"/>
      <c r="AF33" s="134"/>
      <c r="AG33" s="134"/>
      <c r="AI33" s="134"/>
      <c r="BM33" s="157"/>
    </row>
    <row r="34" spans="1:65" ht="15.75">
      <c r="A34" s="162" t="s">
        <v>349</v>
      </c>
      <c r="B34" s="358" t="s">
        <v>295</v>
      </c>
      <c r="C34" s="219"/>
      <c r="D34" s="155"/>
      <c r="E34" s="219"/>
      <c r="F34" s="155"/>
      <c r="G34" s="155"/>
      <c r="H34" s="227"/>
      <c r="I34" s="219"/>
      <c r="J34" s="155"/>
      <c r="K34" s="155"/>
      <c r="L34" s="155"/>
      <c r="M34" s="155"/>
      <c r="N34" s="155"/>
      <c r="O34" s="219"/>
      <c r="P34" s="155"/>
      <c r="Q34" s="155"/>
      <c r="R34" s="219"/>
      <c r="S34" s="155"/>
      <c r="T34" s="219"/>
      <c r="U34" s="155"/>
      <c r="V34" s="155"/>
      <c r="W34" s="155"/>
      <c r="X34" s="219"/>
      <c r="Y34" s="155"/>
      <c r="Z34" s="219"/>
      <c r="AA34" s="155"/>
      <c r="AB34" s="219"/>
      <c r="AC34" s="155"/>
      <c r="AD34" s="155"/>
      <c r="AE34" s="155"/>
      <c r="AF34" s="155"/>
      <c r="AG34" s="155"/>
      <c r="AH34" s="155"/>
      <c r="AI34" s="155"/>
      <c r="AJ34" s="155"/>
      <c r="AK34" s="219"/>
      <c r="AL34" s="155"/>
      <c r="AM34" s="155"/>
      <c r="AN34" s="155"/>
      <c r="AO34" s="155"/>
      <c r="AP34" s="155"/>
      <c r="AQ34" s="155"/>
      <c r="AR34" s="219"/>
      <c r="AS34" s="155"/>
      <c r="AT34" s="155"/>
      <c r="AU34" s="155"/>
      <c r="AV34" s="219"/>
      <c r="AW34" s="155"/>
      <c r="AX34" s="219"/>
      <c r="AY34" s="155"/>
      <c r="AZ34" s="155"/>
      <c r="BA34" s="219"/>
      <c r="BB34" s="155"/>
      <c r="BC34" s="155"/>
      <c r="BD34" s="155"/>
      <c r="BE34" s="155"/>
      <c r="BF34" s="227"/>
      <c r="BG34" s="155"/>
      <c r="BH34" s="155"/>
      <c r="BI34" s="155"/>
      <c r="BJ34" s="155"/>
      <c r="BK34" s="155"/>
      <c r="BL34" s="155"/>
      <c r="BM34" s="156"/>
    </row>
    <row r="35" spans="1:65" s="135" customFormat="1" ht="12.75">
      <c r="A35" s="588" t="s">
        <v>322</v>
      </c>
      <c r="B35" s="359" t="s">
        <v>285</v>
      </c>
      <c r="C35" s="220"/>
      <c r="E35" s="220"/>
      <c r="H35" s="136"/>
      <c r="I35" s="220"/>
      <c r="O35" s="220"/>
      <c r="R35" s="220"/>
      <c r="T35" s="220"/>
      <c r="X35" s="220"/>
      <c r="Z35" s="220"/>
      <c r="AB35" s="220"/>
      <c r="AK35" s="220"/>
      <c r="AR35" s="220"/>
      <c r="AV35" s="220"/>
      <c r="AX35" s="220"/>
      <c r="BA35" s="220"/>
      <c r="BF35" s="136"/>
      <c r="BM35" s="178"/>
    </row>
    <row r="36" spans="1:65" ht="12.75">
      <c r="A36" s="588"/>
      <c r="B36" s="360" t="s">
        <v>284</v>
      </c>
      <c r="L36" s="134"/>
      <c r="AF36" s="134"/>
      <c r="AG36" s="134"/>
      <c r="AI36" s="134"/>
      <c r="BM36" s="157"/>
    </row>
    <row r="37" spans="1:65" ht="12.75">
      <c r="A37" s="588"/>
      <c r="B37" s="360" t="s">
        <v>286</v>
      </c>
      <c r="L37" s="134"/>
      <c r="AF37" s="134"/>
      <c r="AG37" s="134"/>
      <c r="AI37" s="134"/>
      <c r="BM37" s="157"/>
    </row>
    <row r="38" spans="1:65" ht="15.75">
      <c r="A38" s="162" t="s">
        <v>350</v>
      </c>
      <c r="B38" s="358" t="s">
        <v>295</v>
      </c>
      <c r="C38" s="219"/>
      <c r="D38" s="155"/>
      <c r="E38" s="219"/>
      <c r="F38" s="155"/>
      <c r="G38" s="155"/>
      <c r="H38" s="227"/>
      <c r="I38" s="219"/>
      <c r="J38" s="155"/>
      <c r="K38" s="155"/>
      <c r="L38" s="155"/>
      <c r="M38" s="155"/>
      <c r="N38" s="155"/>
      <c r="O38" s="219"/>
      <c r="P38" s="155"/>
      <c r="Q38" s="155"/>
      <c r="R38" s="219"/>
      <c r="S38" s="155"/>
      <c r="T38" s="219"/>
      <c r="U38" s="155"/>
      <c r="V38" s="155"/>
      <c r="W38" s="155"/>
      <c r="X38" s="219"/>
      <c r="Y38" s="155"/>
      <c r="Z38" s="219"/>
      <c r="AA38" s="155"/>
      <c r="AB38" s="219"/>
      <c r="AC38" s="155"/>
      <c r="AD38" s="155"/>
      <c r="AE38" s="155"/>
      <c r="AF38" s="155"/>
      <c r="AG38" s="155"/>
      <c r="AH38" s="155"/>
      <c r="AI38" s="155"/>
      <c r="AJ38" s="155"/>
      <c r="AK38" s="219"/>
      <c r="AL38" s="155"/>
      <c r="AM38" s="155"/>
      <c r="AN38" s="155"/>
      <c r="AO38" s="155"/>
      <c r="AP38" s="155"/>
      <c r="AQ38" s="155"/>
      <c r="AR38" s="219"/>
      <c r="AS38" s="155"/>
      <c r="AT38" s="155"/>
      <c r="AU38" s="155"/>
      <c r="AV38" s="219"/>
      <c r="AW38" s="155"/>
      <c r="AX38" s="219"/>
      <c r="AY38" s="155"/>
      <c r="AZ38" s="155"/>
      <c r="BA38" s="219"/>
      <c r="BB38" s="155"/>
      <c r="BC38" s="155"/>
      <c r="BD38" s="155"/>
      <c r="BE38" s="155"/>
      <c r="BF38" s="227"/>
      <c r="BG38" s="155"/>
      <c r="BH38" s="155"/>
      <c r="BI38" s="155"/>
      <c r="BJ38" s="155"/>
      <c r="BK38" s="155"/>
      <c r="BL38" s="155"/>
      <c r="BM38" s="156"/>
    </row>
    <row r="39" spans="1:65" s="135" customFormat="1" ht="12.75">
      <c r="A39" s="588" t="s">
        <v>322</v>
      </c>
      <c r="B39" s="359" t="s">
        <v>285</v>
      </c>
      <c r="C39" s="220"/>
      <c r="E39" s="220"/>
      <c r="H39" s="136"/>
      <c r="I39" s="220"/>
      <c r="O39" s="220"/>
      <c r="R39" s="220"/>
      <c r="T39" s="220"/>
      <c r="X39" s="220"/>
      <c r="Z39" s="220"/>
      <c r="AB39" s="220"/>
      <c r="AK39" s="220"/>
      <c r="AR39" s="220"/>
      <c r="AV39" s="220"/>
      <c r="AX39" s="220"/>
      <c r="BA39" s="220"/>
      <c r="BF39" s="136"/>
      <c r="BM39" s="178"/>
    </row>
    <row r="40" spans="1:65" ht="12.75">
      <c r="A40" s="588"/>
      <c r="B40" s="360" t="s">
        <v>284</v>
      </c>
      <c r="L40" s="134"/>
      <c r="AF40" s="134"/>
      <c r="AG40" s="134"/>
      <c r="AI40" s="134"/>
      <c r="BM40" s="157"/>
    </row>
    <row r="41" spans="1:65" ht="12.75">
      <c r="A41" s="588"/>
      <c r="B41" s="360" t="s">
        <v>286</v>
      </c>
      <c r="L41" s="134"/>
      <c r="AF41" s="134"/>
      <c r="AG41" s="134"/>
      <c r="AI41" s="134"/>
      <c r="BM41" s="157"/>
    </row>
    <row r="42" spans="1:65" ht="15.75">
      <c r="A42" s="162" t="s">
        <v>283</v>
      </c>
      <c r="B42" s="358" t="s">
        <v>295</v>
      </c>
      <c r="C42" s="219"/>
      <c r="D42" s="155"/>
      <c r="E42" s="219"/>
      <c r="F42" s="155"/>
      <c r="G42" s="155"/>
      <c r="H42" s="227"/>
      <c r="I42" s="219"/>
      <c r="J42" s="155"/>
      <c r="K42" s="155"/>
      <c r="L42" s="155"/>
      <c r="M42" s="155"/>
      <c r="N42" s="155"/>
      <c r="O42" s="219"/>
      <c r="P42" s="155"/>
      <c r="Q42" s="155"/>
      <c r="R42" s="219"/>
      <c r="S42" s="155"/>
      <c r="T42" s="219"/>
      <c r="U42" s="155"/>
      <c r="V42" s="155"/>
      <c r="W42" s="155"/>
      <c r="X42" s="219"/>
      <c r="Y42" s="155"/>
      <c r="Z42" s="219"/>
      <c r="AA42" s="155"/>
      <c r="AB42" s="219"/>
      <c r="AC42" s="155"/>
      <c r="AD42" s="155"/>
      <c r="AE42" s="155"/>
      <c r="AF42" s="155"/>
      <c r="AG42" s="155"/>
      <c r="AH42" s="155"/>
      <c r="AI42" s="155"/>
      <c r="AJ42" s="155"/>
      <c r="AK42" s="219"/>
      <c r="AL42" s="155"/>
      <c r="AM42" s="155"/>
      <c r="AN42" s="155"/>
      <c r="AO42" s="155"/>
      <c r="AP42" s="155"/>
      <c r="AQ42" s="155"/>
      <c r="AR42" s="219"/>
      <c r="AS42" s="155"/>
      <c r="AT42" s="155"/>
      <c r="AU42" s="155"/>
      <c r="AV42" s="219"/>
      <c r="AW42" s="155"/>
      <c r="AX42" s="219"/>
      <c r="AY42" s="155"/>
      <c r="AZ42" s="155"/>
      <c r="BA42" s="219"/>
      <c r="BB42" s="155"/>
      <c r="BC42" s="155"/>
      <c r="BD42" s="155"/>
      <c r="BE42" s="155"/>
      <c r="BF42" s="227"/>
      <c r="BG42" s="155"/>
      <c r="BH42" s="155"/>
      <c r="BI42" s="155"/>
      <c r="BJ42" s="155"/>
      <c r="BK42" s="155"/>
      <c r="BL42" s="155"/>
      <c r="BM42" s="156"/>
    </row>
    <row r="43" spans="1:65" s="135" customFormat="1" ht="12.75">
      <c r="A43" s="588" t="s">
        <v>322</v>
      </c>
      <c r="B43" s="359" t="s">
        <v>285</v>
      </c>
      <c r="C43" s="220"/>
      <c r="E43" s="220"/>
      <c r="H43" s="136"/>
      <c r="I43" s="220"/>
      <c r="O43" s="220"/>
      <c r="R43" s="220"/>
      <c r="T43" s="220"/>
      <c r="X43" s="220"/>
      <c r="Z43" s="220"/>
      <c r="AB43" s="220"/>
      <c r="AK43" s="220"/>
      <c r="AR43" s="220"/>
      <c r="AV43" s="220"/>
      <c r="AX43" s="220"/>
      <c r="BA43" s="220"/>
      <c r="BF43" s="136"/>
      <c r="BM43" s="178"/>
    </row>
    <row r="44" spans="1:65" ht="12.75">
      <c r="A44" s="588"/>
      <c r="B44" s="360" t="s">
        <v>284</v>
      </c>
      <c r="L44" s="134"/>
      <c r="AF44" s="134"/>
      <c r="AG44" s="134"/>
      <c r="AI44" s="134"/>
      <c r="BM44" s="157"/>
    </row>
    <row r="45" spans="1:65" ht="12.75">
      <c r="A45" s="588"/>
      <c r="B45" s="360" t="s">
        <v>286</v>
      </c>
      <c r="L45" s="134"/>
      <c r="AF45" s="134"/>
      <c r="AG45" s="134"/>
      <c r="AI45" s="134"/>
      <c r="BM45" s="157"/>
    </row>
    <row r="46" spans="1:70" ht="15.75">
      <c r="A46" s="180" t="s">
        <v>281</v>
      </c>
      <c r="B46" s="361" t="s">
        <v>295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2"/>
      <c r="BN46" s="136"/>
      <c r="BO46" s="136"/>
      <c r="BP46" s="136"/>
      <c r="BQ46" s="136"/>
      <c r="BR46" s="136"/>
    </row>
    <row r="47" spans="1:65" s="135" customFormat="1" ht="12.75">
      <c r="A47" s="588" t="s">
        <v>322</v>
      </c>
      <c r="B47" s="359" t="s">
        <v>285</v>
      </c>
      <c r="C47" s="220"/>
      <c r="E47" s="220"/>
      <c r="H47" s="136"/>
      <c r="I47" s="220"/>
      <c r="O47" s="220"/>
      <c r="R47" s="220"/>
      <c r="T47" s="220"/>
      <c r="X47" s="220"/>
      <c r="Z47" s="220"/>
      <c r="AB47" s="220"/>
      <c r="AK47" s="220"/>
      <c r="AR47" s="220"/>
      <c r="AV47" s="220"/>
      <c r="AX47" s="220"/>
      <c r="BA47" s="220"/>
      <c r="BF47" s="136"/>
      <c r="BM47" s="178"/>
    </row>
    <row r="48" spans="1:65" ht="12.75">
      <c r="A48" s="588"/>
      <c r="B48" s="360" t="s">
        <v>284</v>
      </c>
      <c r="L48" s="134"/>
      <c r="AF48" s="134"/>
      <c r="AG48" s="134"/>
      <c r="AI48" s="134"/>
      <c r="BM48" s="157"/>
    </row>
    <row r="49" spans="1:65" ht="12.75">
      <c r="A49" s="589"/>
      <c r="B49" s="362" t="s">
        <v>286</v>
      </c>
      <c r="C49" s="221"/>
      <c r="D49" s="137"/>
      <c r="E49" s="221"/>
      <c r="F49" s="137"/>
      <c r="G49" s="137"/>
      <c r="H49" s="175"/>
      <c r="I49" s="221"/>
      <c r="J49" s="137"/>
      <c r="K49" s="137"/>
      <c r="L49" s="137"/>
      <c r="M49" s="137"/>
      <c r="N49" s="137"/>
      <c r="O49" s="221"/>
      <c r="P49" s="137"/>
      <c r="Q49" s="137"/>
      <c r="R49" s="221"/>
      <c r="S49" s="137"/>
      <c r="T49" s="221"/>
      <c r="U49" s="137"/>
      <c r="V49" s="137"/>
      <c r="W49" s="137"/>
      <c r="X49" s="221"/>
      <c r="Y49" s="137"/>
      <c r="Z49" s="221"/>
      <c r="AA49" s="137"/>
      <c r="AB49" s="221"/>
      <c r="AC49" s="137"/>
      <c r="AD49" s="137"/>
      <c r="AE49" s="137"/>
      <c r="AF49" s="137"/>
      <c r="AG49" s="137"/>
      <c r="AH49" s="137"/>
      <c r="AI49" s="137"/>
      <c r="AJ49" s="137"/>
      <c r="AK49" s="221"/>
      <c r="AL49" s="137"/>
      <c r="AM49" s="137"/>
      <c r="AN49" s="137"/>
      <c r="AO49" s="137"/>
      <c r="AP49" s="137"/>
      <c r="AQ49" s="137"/>
      <c r="AR49" s="221"/>
      <c r="AS49" s="137"/>
      <c r="AT49" s="137"/>
      <c r="AU49" s="137"/>
      <c r="AV49" s="221"/>
      <c r="AW49" s="137"/>
      <c r="AX49" s="221"/>
      <c r="AY49" s="137"/>
      <c r="AZ49" s="137"/>
      <c r="BA49" s="221"/>
      <c r="BB49" s="137"/>
      <c r="BC49" s="137"/>
      <c r="BD49" s="137"/>
      <c r="BE49" s="137"/>
      <c r="BF49" s="175"/>
      <c r="BG49" s="137"/>
      <c r="BH49" s="137"/>
      <c r="BI49" s="137"/>
      <c r="BJ49" s="137"/>
      <c r="BK49" s="137"/>
      <c r="BL49" s="137"/>
      <c r="BM49" s="158"/>
    </row>
    <row r="50" spans="1:70" ht="15.75">
      <c r="A50" s="180" t="s">
        <v>299</v>
      </c>
      <c r="B50" s="361" t="s">
        <v>296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2"/>
      <c r="BN50" s="136"/>
      <c r="BO50" s="136"/>
      <c r="BP50" s="136"/>
      <c r="BQ50" s="136"/>
      <c r="BR50" s="136"/>
    </row>
    <row r="51" spans="1:70" ht="15.75">
      <c r="A51" s="180" t="s">
        <v>298</v>
      </c>
      <c r="B51" s="361" t="s">
        <v>297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2"/>
      <c r="BN51" s="136"/>
      <c r="BO51" s="136"/>
      <c r="BP51" s="136"/>
      <c r="BQ51" s="136"/>
      <c r="BR51" s="136"/>
    </row>
    <row r="52" spans="1:70" s="142" customFormat="1" ht="39" customHeight="1">
      <c r="A52" s="314" t="s">
        <v>433</v>
      </c>
      <c r="B52" s="151"/>
      <c r="C52" s="249"/>
      <c r="D52" s="141"/>
      <c r="E52" s="250"/>
      <c r="F52" s="141"/>
      <c r="G52" s="141"/>
      <c r="H52" s="251"/>
      <c r="I52" s="252"/>
      <c r="J52" s="141"/>
      <c r="K52" s="141"/>
      <c r="L52" s="141"/>
      <c r="M52" s="141"/>
      <c r="N52" s="141"/>
      <c r="O52" s="252"/>
      <c r="P52" s="141"/>
      <c r="Q52" s="141"/>
      <c r="R52" s="252"/>
      <c r="S52" s="141"/>
      <c r="T52" s="253"/>
      <c r="U52" s="141"/>
      <c r="V52" s="141"/>
      <c r="W52" s="141"/>
      <c r="X52" s="253"/>
      <c r="Y52" s="141"/>
      <c r="Z52" s="254"/>
      <c r="AA52" s="141"/>
      <c r="AB52" s="255"/>
      <c r="AC52" s="141"/>
      <c r="AD52" s="141"/>
      <c r="AE52" s="141"/>
      <c r="AF52" s="141"/>
      <c r="AG52" s="141"/>
      <c r="AH52" s="141"/>
      <c r="AI52" s="141"/>
      <c r="AJ52" s="141"/>
      <c r="AK52" s="255"/>
      <c r="AL52" s="141"/>
      <c r="AM52" s="141"/>
      <c r="AN52" s="141"/>
      <c r="AO52" s="141"/>
      <c r="AP52" s="141"/>
      <c r="AQ52" s="141"/>
      <c r="AR52" s="255"/>
      <c r="AS52" s="141"/>
      <c r="AT52" s="141"/>
      <c r="AU52" s="141"/>
      <c r="AV52" s="255"/>
      <c r="AW52" s="141"/>
      <c r="AX52" s="255"/>
      <c r="AY52" s="141"/>
      <c r="AZ52" s="141"/>
      <c r="BA52" s="256"/>
      <c r="BB52" s="141"/>
      <c r="BC52" s="141"/>
      <c r="BD52" s="141"/>
      <c r="BE52" s="141"/>
      <c r="BF52" s="256"/>
      <c r="BG52" s="141"/>
      <c r="BH52" s="141"/>
      <c r="BI52" s="141"/>
      <c r="BJ52" s="141"/>
      <c r="BK52" s="141"/>
      <c r="BL52" s="141"/>
      <c r="BM52" s="184"/>
      <c r="BN52" s="154"/>
      <c r="BO52" s="154"/>
      <c r="BP52" s="154"/>
      <c r="BQ52" s="154"/>
      <c r="BR52" s="154"/>
    </row>
    <row r="53" spans="1:70" s="142" customFormat="1" ht="21" customHeight="1">
      <c r="A53" s="169" t="s">
        <v>315</v>
      </c>
      <c r="B53" s="363"/>
      <c r="C53" s="218"/>
      <c r="D53" s="141"/>
      <c r="E53" s="218"/>
      <c r="F53" s="141"/>
      <c r="G53" s="141"/>
      <c r="H53" s="170"/>
      <c r="I53" s="218"/>
      <c r="J53" s="141"/>
      <c r="K53" s="141"/>
      <c r="L53" s="141"/>
      <c r="M53" s="141"/>
      <c r="N53" s="141"/>
      <c r="O53" s="218"/>
      <c r="P53" s="141"/>
      <c r="Q53" s="141"/>
      <c r="R53" s="218"/>
      <c r="S53" s="141"/>
      <c r="T53" s="218"/>
      <c r="U53" s="141"/>
      <c r="V53" s="141"/>
      <c r="W53" s="141"/>
      <c r="X53" s="218"/>
      <c r="Y53" s="141"/>
      <c r="Z53" s="218"/>
      <c r="AA53" s="141"/>
      <c r="AB53" s="218"/>
      <c r="AC53" s="141"/>
      <c r="AD53" s="141"/>
      <c r="AE53" s="141"/>
      <c r="AF53" s="141"/>
      <c r="AG53" s="141"/>
      <c r="AH53" s="141"/>
      <c r="AI53" s="141"/>
      <c r="AJ53" s="141"/>
      <c r="AK53" s="218"/>
      <c r="AL53" s="141"/>
      <c r="AM53" s="141"/>
      <c r="AN53" s="141"/>
      <c r="AO53" s="141"/>
      <c r="AP53" s="141"/>
      <c r="AQ53" s="141"/>
      <c r="AR53" s="218"/>
      <c r="AS53" s="141"/>
      <c r="AT53" s="141"/>
      <c r="AU53" s="141"/>
      <c r="AV53" s="218"/>
      <c r="AW53" s="141"/>
      <c r="AX53" s="218"/>
      <c r="AY53" s="141"/>
      <c r="AZ53" s="141"/>
      <c r="BA53" s="218"/>
      <c r="BB53" s="141"/>
      <c r="BC53" s="141"/>
      <c r="BD53" s="141"/>
      <c r="BE53" s="141"/>
      <c r="BF53" s="229"/>
      <c r="BG53" s="141"/>
      <c r="BH53" s="141"/>
      <c r="BI53" s="141"/>
      <c r="BJ53" s="141"/>
      <c r="BK53" s="141"/>
      <c r="BL53" s="141"/>
      <c r="BN53" s="154"/>
      <c r="BO53" s="154"/>
      <c r="BP53" s="154"/>
      <c r="BQ53" s="154"/>
      <c r="BR53" s="154"/>
    </row>
    <row r="54" spans="1:65" ht="18" customHeight="1">
      <c r="A54" s="162" t="s">
        <v>316</v>
      </c>
      <c r="B54" s="358" t="s">
        <v>300</v>
      </c>
      <c r="C54" s="222"/>
      <c r="D54" s="155"/>
      <c r="E54" s="219"/>
      <c r="F54" s="155"/>
      <c r="G54" s="155"/>
      <c r="H54" s="227"/>
      <c r="I54" s="219"/>
      <c r="J54" s="155"/>
      <c r="K54" s="155"/>
      <c r="L54" s="155"/>
      <c r="M54" s="155"/>
      <c r="N54" s="155"/>
      <c r="O54" s="219"/>
      <c r="P54" s="155"/>
      <c r="Q54" s="155"/>
      <c r="R54" s="219"/>
      <c r="S54" s="155"/>
      <c r="T54" s="219"/>
      <c r="U54" s="155"/>
      <c r="V54" s="155"/>
      <c r="W54" s="155"/>
      <c r="X54" s="219"/>
      <c r="Y54" s="155"/>
      <c r="Z54" s="219"/>
      <c r="AA54" s="155"/>
      <c r="AB54" s="219"/>
      <c r="AC54" s="155"/>
      <c r="AD54" s="155"/>
      <c r="AE54" s="155"/>
      <c r="AF54" s="155"/>
      <c r="AG54" s="155"/>
      <c r="AH54" s="155"/>
      <c r="AI54" s="155"/>
      <c r="AJ54" s="155"/>
      <c r="AK54" s="219"/>
      <c r="AL54" s="155"/>
      <c r="AM54" s="155"/>
      <c r="AN54" s="155"/>
      <c r="AO54" s="155"/>
      <c r="AP54" s="155"/>
      <c r="AQ54" s="155"/>
      <c r="AR54" s="219"/>
      <c r="AS54" s="155"/>
      <c r="AT54" s="155"/>
      <c r="AU54" s="155"/>
      <c r="AV54" s="219"/>
      <c r="AW54" s="155"/>
      <c r="AX54" s="219"/>
      <c r="AY54" s="155"/>
      <c r="AZ54" s="155"/>
      <c r="BA54" s="219"/>
      <c r="BB54" s="155"/>
      <c r="BC54" s="155"/>
      <c r="BD54" s="155"/>
      <c r="BE54" s="155"/>
      <c r="BF54" s="227"/>
      <c r="BG54" s="155"/>
      <c r="BH54" s="155"/>
      <c r="BI54" s="155"/>
      <c r="BJ54" s="155"/>
      <c r="BK54" s="155"/>
      <c r="BL54" s="155"/>
      <c r="BM54" s="156"/>
    </row>
    <row r="55" spans="1:65" ht="12.75">
      <c r="A55" s="588" t="s">
        <v>269</v>
      </c>
      <c r="B55" s="360" t="s">
        <v>287</v>
      </c>
      <c r="C55" s="223"/>
      <c r="L55" s="134"/>
      <c r="AF55" s="134"/>
      <c r="AG55" s="134"/>
      <c r="AI55" s="134"/>
      <c r="BM55" s="157"/>
    </row>
    <row r="56" spans="1:65" ht="13.5" customHeight="1">
      <c r="A56" s="588"/>
      <c r="B56" s="360" t="s">
        <v>288</v>
      </c>
      <c r="C56" s="223"/>
      <c r="L56" s="134"/>
      <c r="AF56" s="134"/>
      <c r="AG56" s="134"/>
      <c r="AI56" s="134"/>
      <c r="BM56" s="157"/>
    </row>
    <row r="57" spans="1:65" ht="12.75">
      <c r="A57" s="589"/>
      <c r="B57" s="362" t="s">
        <v>289</v>
      </c>
      <c r="C57" s="223"/>
      <c r="L57" s="134"/>
      <c r="AF57" s="134"/>
      <c r="AG57" s="134"/>
      <c r="AI57" s="134"/>
      <c r="BM57" s="157"/>
    </row>
    <row r="58" spans="1:65" ht="18" customHeight="1">
      <c r="A58" s="162" t="s">
        <v>317</v>
      </c>
      <c r="B58" s="358" t="s">
        <v>301</v>
      </c>
      <c r="C58" s="222"/>
      <c r="D58" s="155"/>
      <c r="E58" s="219"/>
      <c r="F58" s="155"/>
      <c r="G58" s="155"/>
      <c r="H58" s="227"/>
      <c r="I58" s="219"/>
      <c r="J58" s="155"/>
      <c r="K58" s="155"/>
      <c r="L58" s="155"/>
      <c r="M58" s="155"/>
      <c r="N58" s="155"/>
      <c r="O58" s="219"/>
      <c r="P58" s="155"/>
      <c r="Q58" s="155"/>
      <c r="R58" s="219"/>
      <c r="S58" s="155"/>
      <c r="T58" s="219"/>
      <c r="U58" s="155"/>
      <c r="V58" s="155"/>
      <c r="W58" s="155"/>
      <c r="X58" s="219"/>
      <c r="Y58" s="155"/>
      <c r="Z58" s="219"/>
      <c r="AA58" s="155"/>
      <c r="AB58" s="219"/>
      <c r="AC58" s="155"/>
      <c r="AD58" s="155"/>
      <c r="AE58" s="155"/>
      <c r="AF58" s="155"/>
      <c r="AG58" s="155"/>
      <c r="AH58" s="155"/>
      <c r="AI58" s="155"/>
      <c r="AJ58" s="155"/>
      <c r="AK58" s="219"/>
      <c r="AL58" s="155"/>
      <c r="AM58" s="155"/>
      <c r="AN58" s="155"/>
      <c r="AO58" s="155"/>
      <c r="AP58" s="155"/>
      <c r="AQ58" s="155"/>
      <c r="AR58" s="219"/>
      <c r="AS58" s="155"/>
      <c r="AT58" s="155"/>
      <c r="AU58" s="155"/>
      <c r="AV58" s="219"/>
      <c r="AW58" s="155"/>
      <c r="AX58" s="219"/>
      <c r="AY58" s="155"/>
      <c r="AZ58" s="155"/>
      <c r="BA58" s="219"/>
      <c r="BB58" s="155"/>
      <c r="BC58" s="155"/>
      <c r="BD58" s="155"/>
      <c r="BE58" s="155"/>
      <c r="BF58" s="227"/>
      <c r="BG58" s="155"/>
      <c r="BH58" s="155"/>
      <c r="BI58" s="155"/>
      <c r="BJ58" s="155"/>
      <c r="BK58" s="155"/>
      <c r="BL58" s="155"/>
      <c r="BM58" s="156"/>
    </row>
    <row r="59" spans="1:65" ht="12.75">
      <c r="A59" s="588" t="s">
        <v>269</v>
      </c>
      <c r="B59" s="360" t="s">
        <v>287</v>
      </c>
      <c r="C59" s="223"/>
      <c r="L59" s="134"/>
      <c r="AF59" s="134"/>
      <c r="AG59" s="134"/>
      <c r="AI59" s="134"/>
      <c r="BM59" s="157"/>
    </row>
    <row r="60" spans="1:65" ht="13.5" customHeight="1">
      <c r="A60" s="588"/>
      <c r="B60" s="360" t="s">
        <v>288</v>
      </c>
      <c r="C60" s="223"/>
      <c r="L60" s="134"/>
      <c r="AF60" s="134"/>
      <c r="AG60" s="134"/>
      <c r="AI60" s="134"/>
      <c r="BM60" s="157"/>
    </row>
    <row r="61" spans="1:65" ht="12.75">
      <c r="A61" s="589"/>
      <c r="B61" s="362" t="s">
        <v>289</v>
      </c>
      <c r="C61" s="224"/>
      <c r="D61" s="137"/>
      <c r="E61" s="221"/>
      <c r="F61" s="137"/>
      <c r="G61" s="137"/>
      <c r="H61" s="175"/>
      <c r="I61" s="221"/>
      <c r="J61" s="137"/>
      <c r="K61" s="137"/>
      <c r="L61" s="137"/>
      <c r="M61" s="137"/>
      <c r="N61" s="137"/>
      <c r="O61" s="221"/>
      <c r="P61" s="137"/>
      <c r="Q61" s="137"/>
      <c r="R61" s="221"/>
      <c r="S61" s="137"/>
      <c r="T61" s="221"/>
      <c r="U61" s="137"/>
      <c r="V61" s="137"/>
      <c r="W61" s="137"/>
      <c r="X61" s="221"/>
      <c r="Y61" s="137"/>
      <c r="Z61" s="221"/>
      <c r="AA61" s="137"/>
      <c r="AB61" s="221"/>
      <c r="AC61" s="137"/>
      <c r="AD61" s="137"/>
      <c r="AE61" s="137"/>
      <c r="AF61" s="137"/>
      <c r="AG61" s="137"/>
      <c r="AH61" s="137"/>
      <c r="AI61" s="137"/>
      <c r="AJ61" s="137"/>
      <c r="AK61" s="221"/>
      <c r="AL61" s="137"/>
      <c r="AM61" s="137"/>
      <c r="AN61" s="137"/>
      <c r="AO61" s="137"/>
      <c r="AP61" s="137"/>
      <c r="AQ61" s="137"/>
      <c r="AR61" s="221"/>
      <c r="AS61" s="137"/>
      <c r="AT61" s="137"/>
      <c r="AU61" s="137"/>
      <c r="AV61" s="221"/>
      <c r="AW61" s="137"/>
      <c r="AX61" s="221"/>
      <c r="AY61" s="137"/>
      <c r="AZ61" s="137"/>
      <c r="BA61" s="221"/>
      <c r="BB61" s="137"/>
      <c r="BC61" s="137"/>
      <c r="BD61" s="137"/>
      <c r="BE61" s="137"/>
      <c r="BF61" s="175"/>
      <c r="BG61" s="137"/>
      <c r="BH61" s="137"/>
      <c r="BI61" s="137"/>
      <c r="BJ61" s="137"/>
      <c r="BK61" s="137"/>
      <c r="BL61" s="137"/>
      <c r="BM61" s="158"/>
    </row>
    <row r="62" spans="1:70" ht="15.75">
      <c r="A62" s="180" t="s">
        <v>318</v>
      </c>
      <c r="B62" s="361" t="s">
        <v>297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2"/>
      <c r="BN62" s="136"/>
      <c r="BO62" s="136"/>
      <c r="BP62" s="136"/>
      <c r="BQ62" s="136"/>
      <c r="BR62" s="136"/>
    </row>
    <row r="63" spans="1:70" s="142" customFormat="1" ht="51" customHeight="1">
      <c r="A63" s="169" t="s">
        <v>329</v>
      </c>
      <c r="B63" s="363"/>
      <c r="C63" s="218"/>
      <c r="D63" s="141"/>
      <c r="E63" s="218"/>
      <c r="F63" s="141"/>
      <c r="G63" s="141"/>
      <c r="H63" s="170"/>
      <c r="I63" s="218"/>
      <c r="J63" s="141"/>
      <c r="K63" s="141"/>
      <c r="L63" s="141"/>
      <c r="M63" s="141"/>
      <c r="N63" s="141"/>
      <c r="O63" s="218"/>
      <c r="P63" s="141"/>
      <c r="Q63" s="141"/>
      <c r="R63" s="218"/>
      <c r="S63" s="141"/>
      <c r="T63" s="218"/>
      <c r="U63" s="141"/>
      <c r="V63" s="141"/>
      <c r="W63" s="141"/>
      <c r="X63" s="218"/>
      <c r="Y63" s="141"/>
      <c r="Z63" s="218"/>
      <c r="AA63" s="141"/>
      <c r="AB63" s="218"/>
      <c r="AC63" s="141"/>
      <c r="AD63" s="141"/>
      <c r="AE63" s="141"/>
      <c r="AF63" s="141"/>
      <c r="AG63" s="141"/>
      <c r="AH63" s="141"/>
      <c r="AI63" s="141"/>
      <c r="AJ63" s="141"/>
      <c r="AK63" s="218"/>
      <c r="AL63" s="141"/>
      <c r="AM63" s="141"/>
      <c r="AN63" s="141"/>
      <c r="AO63" s="141"/>
      <c r="AP63" s="141"/>
      <c r="AQ63" s="141"/>
      <c r="AR63" s="218"/>
      <c r="AS63" s="141"/>
      <c r="AT63" s="141"/>
      <c r="AU63" s="141"/>
      <c r="AV63" s="218"/>
      <c r="AW63" s="141"/>
      <c r="AX63" s="218"/>
      <c r="AY63" s="141"/>
      <c r="AZ63" s="141"/>
      <c r="BA63" s="218"/>
      <c r="BB63" s="141"/>
      <c r="BC63" s="141"/>
      <c r="BD63" s="141"/>
      <c r="BE63" s="141"/>
      <c r="BF63" s="229"/>
      <c r="BG63" s="141"/>
      <c r="BH63" s="141"/>
      <c r="BI63" s="141"/>
      <c r="BJ63" s="141"/>
      <c r="BK63" s="141"/>
      <c r="BL63" s="141"/>
      <c r="BN63" s="154"/>
      <c r="BO63" s="154"/>
      <c r="BP63" s="154"/>
      <c r="BQ63" s="154"/>
      <c r="BR63" s="154"/>
    </row>
    <row r="64" spans="1:65" ht="18" customHeight="1">
      <c r="A64" s="162" t="s">
        <v>302</v>
      </c>
      <c r="B64" s="358" t="s">
        <v>303</v>
      </c>
      <c r="C64" s="222"/>
      <c r="D64" s="155"/>
      <c r="E64" s="219"/>
      <c r="F64" s="155"/>
      <c r="G64" s="155"/>
      <c r="H64" s="227"/>
      <c r="I64" s="219"/>
      <c r="J64" s="155"/>
      <c r="K64" s="155"/>
      <c r="L64" s="155"/>
      <c r="M64" s="155"/>
      <c r="N64" s="155"/>
      <c r="O64" s="219"/>
      <c r="P64" s="155"/>
      <c r="Q64" s="155"/>
      <c r="R64" s="219"/>
      <c r="S64" s="155"/>
      <c r="T64" s="219"/>
      <c r="U64" s="155"/>
      <c r="V64" s="155"/>
      <c r="W64" s="155"/>
      <c r="X64" s="219"/>
      <c r="Y64" s="155"/>
      <c r="Z64" s="219"/>
      <c r="AA64" s="155"/>
      <c r="AB64" s="219"/>
      <c r="AC64" s="155"/>
      <c r="AD64" s="155"/>
      <c r="AE64" s="155"/>
      <c r="AF64" s="155"/>
      <c r="AG64" s="155"/>
      <c r="AH64" s="155"/>
      <c r="AI64" s="155"/>
      <c r="AJ64" s="155"/>
      <c r="AK64" s="219"/>
      <c r="AL64" s="155"/>
      <c r="AM64" s="155"/>
      <c r="AN64" s="155"/>
      <c r="AO64" s="155"/>
      <c r="AP64" s="155"/>
      <c r="AQ64" s="155"/>
      <c r="AR64" s="219"/>
      <c r="AS64" s="155"/>
      <c r="AT64" s="155"/>
      <c r="AU64" s="155"/>
      <c r="AV64" s="219"/>
      <c r="AW64" s="155"/>
      <c r="AX64" s="219"/>
      <c r="AY64" s="155"/>
      <c r="AZ64" s="155"/>
      <c r="BA64" s="219"/>
      <c r="BB64" s="155"/>
      <c r="BC64" s="155"/>
      <c r="BD64" s="155"/>
      <c r="BE64" s="155"/>
      <c r="BF64" s="227"/>
      <c r="BG64" s="155"/>
      <c r="BH64" s="155"/>
      <c r="BI64" s="155"/>
      <c r="BJ64" s="155"/>
      <c r="BK64" s="155"/>
      <c r="BL64" s="155"/>
      <c r="BM64" s="156"/>
    </row>
    <row r="65" spans="1:65" ht="12.75">
      <c r="A65" s="588" t="s">
        <v>270</v>
      </c>
      <c r="B65" s="360">
        <v>1</v>
      </c>
      <c r="C65" s="223"/>
      <c r="L65" s="134"/>
      <c r="AF65" s="134"/>
      <c r="AG65" s="134"/>
      <c r="AI65" s="134"/>
      <c r="BM65" s="157"/>
    </row>
    <row r="66" spans="1:65" ht="12.75">
      <c r="A66" s="588"/>
      <c r="B66" s="360">
        <v>10</v>
      </c>
      <c r="C66" s="223"/>
      <c r="L66" s="134"/>
      <c r="AF66" s="134"/>
      <c r="AG66" s="134"/>
      <c r="AI66" s="134"/>
      <c r="BM66" s="157"/>
    </row>
    <row r="67" spans="1:65" ht="12.75">
      <c r="A67" s="589"/>
      <c r="B67" s="360">
        <v>100</v>
      </c>
      <c r="C67" s="223"/>
      <c r="L67" s="134"/>
      <c r="AF67" s="134"/>
      <c r="AG67" s="134"/>
      <c r="AI67" s="134"/>
      <c r="BM67" s="157"/>
    </row>
    <row r="68" spans="1:65" ht="18" customHeight="1">
      <c r="A68" s="162" t="s">
        <v>265</v>
      </c>
      <c r="B68" s="358" t="s">
        <v>303</v>
      </c>
      <c r="C68" s="222"/>
      <c r="D68" s="155"/>
      <c r="E68" s="219"/>
      <c r="F68" s="155"/>
      <c r="G68" s="155"/>
      <c r="H68" s="227"/>
      <c r="I68" s="219"/>
      <c r="J68" s="155"/>
      <c r="K68" s="155"/>
      <c r="L68" s="155"/>
      <c r="M68" s="155"/>
      <c r="N68" s="155"/>
      <c r="O68" s="219"/>
      <c r="P68" s="155"/>
      <c r="Q68" s="155"/>
      <c r="R68" s="219"/>
      <c r="S68" s="155"/>
      <c r="T68" s="219"/>
      <c r="U68" s="155"/>
      <c r="V68" s="155"/>
      <c r="W68" s="155"/>
      <c r="X68" s="219"/>
      <c r="Y68" s="155"/>
      <c r="Z68" s="219"/>
      <c r="AA68" s="155"/>
      <c r="AB68" s="219"/>
      <c r="AC68" s="155"/>
      <c r="AD68" s="155"/>
      <c r="AE68" s="155"/>
      <c r="AF68" s="155"/>
      <c r="AG68" s="155"/>
      <c r="AH68" s="155"/>
      <c r="AI68" s="155"/>
      <c r="AJ68" s="155"/>
      <c r="AK68" s="219"/>
      <c r="AL68" s="155"/>
      <c r="AM68" s="155"/>
      <c r="AN68" s="155"/>
      <c r="AO68" s="155"/>
      <c r="AP68" s="155"/>
      <c r="AQ68" s="155"/>
      <c r="AR68" s="219"/>
      <c r="AS68" s="155"/>
      <c r="AT68" s="155"/>
      <c r="AU68" s="155"/>
      <c r="AV68" s="219"/>
      <c r="AW68" s="155"/>
      <c r="AX68" s="219"/>
      <c r="AY68" s="155"/>
      <c r="AZ68" s="155"/>
      <c r="BA68" s="219"/>
      <c r="BB68" s="155"/>
      <c r="BC68" s="155"/>
      <c r="BD68" s="155"/>
      <c r="BE68" s="155"/>
      <c r="BF68" s="227"/>
      <c r="BG68" s="155"/>
      <c r="BH68" s="155"/>
      <c r="BI68" s="155"/>
      <c r="BJ68" s="155"/>
      <c r="BK68" s="155"/>
      <c r="BL68" s="155"/>
      <c r="BM68" s="156"/>
    </row>
    <row r="69" spans="1:65" ht="12.75">
      <c r="A69" s="588" t="s">
        <v>270</v>
      </c>
      <c r="B69" s="360">
        <v>1</v>
      </c>
      <c r="C69" s="223"/>
      <c r="L69" s="134"/>
      <c r="AF69" s="134"/>
      <c r="AG69" s="134"/>
      <c r="AI69" s="134"/>
      <c r="BM69" s="157"/>
    </row>
    <row r="70" spans="1:65" ht="12.75">
      <c r="A70" s="588"/>
      <c r="B70" s="360">
        <v>10</v>
      </c>
      <c r="C70" s="223"/>
      <c r="L70" s="134"/>
      <c r="AF70" s="134"/>
      <c r="AG70" s="134"/>
      <c r="AI70" s="134"/>
      <c r="BM70" s="157"/>
    </row>
    <row r="71" spans="1:65" ht="12.75">
      <c r="A71" s="589"/>
      <c r="B71" s="360">
        <v>100</v>
      </c>
      <c r="C71" s="224"/>
      <c r="D71" s="137"/>
      <c r="E71" s="221"/>
      <c r="F71" s="137"/>
      <c r="G71" s="137"/>
      <c r="H71" s="175"/>
      <c r="I71" s="221"/>
      <c r="J71" s="137"/>
      <c r="K71" s="137"/>
      <c r="L71" s="137"/>
      <c r="M71" s="137"/>
      <c r="N71" s="137"/>
      <c r="O71" s="221"/>
      <c r="P71" s="137"/>
      <c r="Q71" s="137"/>
      <c r="R71" s="221"/>
      <c r="S71" s="137"/>
      <c r="T71" s="221"/>
      <c r="U71" s="137"/>
      <c r="V71" s="137"/>
      <c r="W71" s="137"/>
      <c r="X71" s="221"/>
      <c r="Y71" s="137"/>
      <c r="Z71" s="221"/>
      <c r="AA71" s="137"/>
      <c r="AB71" s="221"/>
      <c r="AC71" s="137"/>
      <c r="AD71" s="137"/>
      <c r="AE71" s="137"/>
      <c r="AF71" s="137"/>
      <c r="AG71" s="137"/>
      <c r="AH71" s="137"/>
      <c r="AI71" s="137"/>
      <c r="AJ71" s="137"/>
      <c r="AK71" s="221"/>
      <c r="AL71" s="137"/>
      <c r="AM71" s="137"/>
      <c r="AN71" s="137"/>
      <c r="AO71" s="137"/>
      <c r="AP71" s="137"/>
      <c r="AQ71" s="137"/>
      <c r="AR71" s="221"/>
      <c r="AS71" s="137"/>
      <c r="AT71" s="137"/>
      <c r="AU71" s="137"/>
      <c r="AV71" s="221"/>
      <c r="AW71" s="137"/>
      <c r="AX71" s="221"/>
      <c r="AY71" s="137"/>
      <c r="AZ71" s="137"/>
      <c r="BA71" s="221"/>
      <c r="BB71" s="137"/>
      <c r="BC71" s="137"/>
      <c r="BD71" s="137"/>
      <c r="BE71" s="137"/>
      <c r="BF71" s="175"/>
      <c r="BG71" s="137"/>
      <c r="BH71" s="137"/>
      <c r="BI71" s="137"/>
      <c r="BJ71" s="137"/>
      <c r="BK71" s="137"/>
      <c r="BL71" s="137"/>
      <c r="BM71" s="158"/>
    </row>
    <row r="72" spans="1:70" ht="15.75">
      <c r="A72" s="180" t="s">
        <v>330</v>
      </c>
      <c r="B72" s="361" t="s">
        <v>297</v>
      </c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2"/>
      <c r="BN72" s="136"/>
      <c r="BO72" s="136"/>
      <c r="BP72" s="136"/>
      <c r="BQ72" s="136"/>
      <c r="BR72" s="136"/>
    </row>
    <row r="73" spans="1:70" s="142" customFormat="1" ht="51" customHeight="1">
      <c r="A73" s="169" t="s">
        <v>323</v>
      </c>
      <c r="B73" s="363"/>
      <c r="C73" s="218"/>
      <c r="D73" s="141"/>
      <c r="E73" s="218"/>
      <c r="F73" s="141"/>
      <c r="G73" s="141"/>
      <c r="H73" s="170"/>
      <c r="I73" s="218"/>
      <c r="J73" s="141"/>
      <c r="K73" s="141"/>
      <c r="L73" s="141"/>
      <c r="M73" s="141"/>
      <c r="N73" s="141"/>
      <c r="O73" s="218"/>
      <c r="P73" s="141"/>
      <c r="Q73" s="141"/>
      <c r="R73" s="218"/>
      <c r="S73" s="141"/>
      <c r="T73" s="218"/>
      <c r="U73" s="141"/>
      <c r="V73" s="141"/>
      <c r="W73" s="141"/>
      <c r="X73" s="218"/>
      <c r="Y73" s="141"/>
      <c r="Z73" s="218"/>
      <c r="AA73" s="141"/>
      <c r="AB73" s="218"/>
      <c r="AC73" s="141"/>
      <c r="AD73" s="141"/>
      <c r="AE73" s="141"/>
      <c r="AF73" s="141"/>
      <c r="AG73" s="141"/>
      <c r="AH73" s="141"/>
      <c r="AI73" s="141"/>
      <c r="AJ73" s="141"/>
      <c r="AK73" s="218"/>
      <c r="AL73" s="141"/>
      <c r="AM73" s="141"/>
      <c r="AN73" s="141"/>
      <c r="AO73" s="141"/>
      <c r="AP73" s="141"/>
      <c r="AQ73" s="141"/>
      <c r="AR73" s="218"/>
      <c r="AS73" s="141"/>
      <c r="AT73" s="141"/>
      <c r="AU73" s="141"/>
      <c r="AV73" s="218"/>
      <c r="AW73" s="141"/>
      <c r="AX73" s="218"/>
      <c r="AY73" s="141"/>
      <c r="AZ73" s="141"/>
      <c r="BA73" s="218"/>
      <c r="BB73" s="141"/>
      <c r="BC73" s="141"/>
      <c r="BD73" s="141"/>
      <c r="BE73" s="141"/>
      <c r="BF73" s="229"/>
      <c r="BG73" s="141"/>
      <c r="BH73" s="141"/>
      <c r="BI73" s="141"/>
      <c r="BJ73" s="141"/>
      <c r="BK73" s="141"/>
      <c r="BL73" s="141"/>
      <c r="BN73" s="154"/>
      <c r="BO73" s="154"/>
      <c r="BP73" s="154"/>
      <c r="BQ73" s="154"/>
      <c r="BR73" s="154"/>
    </row>
    <row r="74" spans="1:65" ht="18" customHeight="1">
      <c r="A74" s="162" t="s">
        <v>324</v>
      </c>
      <c r="B74" s="358" t="s">
        <v>300</v>
      </c>
      <c r="C74" s="222"/>
      <c r="D74" s="155"/>
      <c r="E74" s="219"/>
      <c r="F74" s="155"/>
      <c r="G74" s="155"/>
      <c r="H74" s="227"/>
      <c r="I74" s="219"/>
      <c r="J74" s="155"/>
      <c r="K74" s="155"/>
      <c r="L74" s="155"/>
      <c r="M74" s="155"/>
      <c r="N74" s="155"/>
      <c r="O74" s="219"/>
      <c r="P74" s="155"/>
      <c r="Q74" s="155"/>
      <c r="R74" s="219"/>
      <c r="S74" s="155"/>
      <c r="T74" s="219"/>
      <c r="U74" s="155"/>
      <c r="V74" s="155"/>
      <c r="W74" s="155"/>
      <c r="X74" s="219"/>
      <c r="Y74" s="155"/>
      <c r="Z74" s="219"/>
      <c r="AA74" s="155"/>
      <c r="AB74" s="219"/>
      <c r="AC74" s="155"/>
      <c r="AD74" s="155"/>
      <c r="AE74" s="155"/>
      <c r="AF74" s="155"/>
      <c r="AG74" s="155"/>
      <c r="AH74" s="155"/>
      <c r="AI74" s="155"/>
      <c r="AJ74" s="155"/>
      <c r="AK74" s="219"/>
      <c r="AL74" s="155"/>
      <c r="AM74" s="155"/>
      <c r="AN74" s="155"/>
      <c r="AO74" s="155"/>
      <c r="AP74" s="155"/>
      <c r="AQ74" s="155"/>
      <c r="AR74" s="219"/>
      <c r="AS74" s="155"/>
      <c r="AT74" s="155"/>
      <c r="AU74" s="155"/>
      <c r="AV74" s="219"/>
      <c r="AW74" s="155"/>
      <c r="AX74" s="219"/>
      <c r="AY74" s="155"/>
      <c r="AZ74" s="155"/>
      <c r="BA74" s="219"/>
      <c r="BB74" s="155"/>
      <c r="BC74" s="155"/>
      <c r="BD74" s="155"/>
      <c r="BE74" s="155"/>
      <c r="BF74" s="227"/>
      <c r="BG74" s="155"/>
      <c r="BH74" s="155"/>
      <c r="BI74" s="155"/>
      <c r="BJ74" s="155"/>
      <c r="BK74" s="155"/>
      <c r="BL74" s="155"/>
      <c r="BM74" s="156"/>
    </row>
    <row r="75" spans="1:65" ht="12.75">
      <c r="A75" s="588" t="s">
        <v>269</v>
      </c>
      <c r="B75" s="360" t="s">
        <v>287</v>
      </c>
      <c r="C75" s="223"/>
      <c r="L75" s="134"/>
      <c r="AF75" s="134"/>
      <c r="AG75" s="134"/>
      <c r="AI75" s="134"/>
      <c r="BM75" s="157"/>
    </row>
    <row r="76" spans="1:65" ht="13.5" customHeight="1">
      <c r="A76" s="588"/>
      <c r="B76" s="360" t="s">
        <v>288</v>
      </c>
      <c r="C76" s="223"/>
      <c r="L76" s="134"/>
      <c r="AF76" s="134"/>
      <c r="AG76" s="134"/>
      <c r="AI76" s="134"/>
      <c r="BM76" s="157"/>
    </row>
    <row r="77" spans="1:65" ht="12.75">
      <c r="A77" s="589"/>
      <c r="B77" s="362" t="s">
        <v>289</v>
      </c>
      <c r="C77" s="223"/>
      <c r="L77" s="134"/>
      <c r="AF77" s="134"/>
      <c r="AG77" s="134"/>
      <c r="AI77" s="134"/>
      <c r="BM77" s="157"/>
    </row>
    <row r="78" spans="1:65" ht="18" customHeight="1">
      <c r="A78" s="162" t="s">
        <v>325</v>
      </c>
      <c r="B78" s="358" t="s">
        <v>301</v>
      </c>
      <c r="C78" s="222"/>
      <c r="D78" s="155"/>
      <c r="E78" s="219"/>
      <c r="F78" s="155"/>
      <c r="G78" s="155"/>
      <c r="H78" s="227"/>
      <c r="I78" s="219"/>
      <c r="J78" s="155"/>
      <c r="K78" s="155"/>
      <c r="L78" s="155"/>
      <c r="M78" s="155"/>
      <c r="N78" s="155"/>
      <c r="O78" s="219"/>
      <c r="P78" s="155"/>
      <c r="Q78" s="155"/>
      <c r="R78" s="219"/>
      <c r="S78" s="155"/>
      <c r="T78" s="219"/>
      <c r="U78" s="155"/>
      <c r="V78" s="155"/>
      <c r="W78" s="155"/>
      <c r="X78" s="219"/>
      <c r="Y78" s="155"/>
      <c r="Z78" s="219"/>
      <c r="AA78" s="155"/>
      <c r="AB78" s="219"/>
      <c r="AC78" s="155"/>
      <c r="AD78" s="155"/>
      <c r="AE78" s="155"/>
      <c r="AF78" s="155"/>
      <c r="AG78" s="155"/>
      <c r="AH78" s="155"/>
      <c r="AI78" s="155"/>
      <c r="AJ78" s="155"/>
      <c r="AK78" s="219"/>
      <c r="AL78" s="155"/>
      <c r="AM78" s="155"/>
      <c r="AN78" s="155"/>
      <c r="AO78" s="155"/>
      <c r="AP78" s="155"/>
      <c r="AQ78" s="155"/>
      <c r="AR78" s="219"/>
      <c r="AS78" s="155"/>
      <c r="AT78" s="155"/>
      <c r="AU78" s="155"/>
      <c r="AV78" s="219"/>
      <c r="AW78" s="155"/>
      <c r="AX78" s="219"/>
      <c r="AY78" s="155"/>
      <c r="AZ78" s="155"/>
      <c r="BA78" s="219"/>
      <c r="BB78" s="155"/>
      <c r="BC78" s="155"/>
      <c r="BD78" s="155"/>
      <c r="BE78" s="155"/>
      <c r="BF78" s="227"/>
      <c r="BG78" s="155"/>
      <c r="BH78" s="155"/>
      <c r="BI78" s="155"/>
      <c r="BJ78" s="155"/>
      <c r="BK78" s="155"/>
      <c r="BL78" s="155"/>
      <c r="BM78" s="156"/>
    </row>
    <row r="79" spans="1:65" ht="12.75">
      <c r="A79" s="588" t="s">
        <v>269</v>
      </c>
      <c r="B79" s="360" t="s">
        <v>287</v>
      </c>
      <c r="C79" s="223"/>
      <c r="L79" s="134"/>
      <c r="AF79" s="134"/>
      <c r="AG79" s="134"/>
      <c r="AI79" s="134"/>
      <c r="BM79" s="157"/>
    </row>
    <row r="80" spans="1:65" ht="13.5" customHeight="1">
      <c r="A80" s="588"/>
      <c r="B80" s="360" t="s">
        <v>288</v>
      </c>
      <c r="C80" s="223"/>
      <c r="L80" s="134"/>
      <c r="AF80" s="134"/>
      <c r="AG80" s="134"/>
      <c r="AI80" s="134"/>
      <c r="BM80" s="157"/>
    </row>
    <row r="81" spans="1:65" ht="12.75">
      <c r="A81" s="589"/>
      <c r="B81" s="362" t="s">
        <v>289</v>
      </c>
      <c r="C81" s="224"/>
      <c r="D81" s="137"/>
      <c r="E81" s="221"/>
      <c r="F81" s="137"/>
      <c r="G81" s="137"/>
      <c r="H81" s="175"/>
      <c r="I81" s="221"/>
      <c r="J81" s="137"/>
      <c r="K81" s="137"/>
      <c r="L81" s="137"/>
      <c r="M81" s="137"/>
      <c r="N81" s="137"/>
      <c r="O81" s="221"/>
      <c r="P81" s="137"/>
      <c r="Q81" s="137"/>
      <c r="R81" s="221"/>
      <c r="S81" s="137"/>
      <c r="T81" s="221"/>
      <c r="U81" s="137"/>
      <c r="V81" s="137"/>
      <c r="W81" s="137"/>
      <c r="X81" s="221"/>
      <c r="Y81" s="137"/>
      <c r="Z81" s="221"/>
      <c r="AA81" s="137"/>
      <c r="AB81" s="221"/>
      <c r="AC81" s="137"/>
      <c r="AD81" s="137"/>
      <c r="AE81" s="137"/>
      <c r="AF81" s="137"/>
      <c r="AG81" s="137"/>
      <c r="AH81" s="137"/>
      <c r="AI81" s="137"/>
      <c r="AJ81" s="137"/>
      <c r="AK81" s="221"/>
      <c r="AL81" s="137"/>
      <c r="AM81" s="137"/>
      <c r="AN81" s="137"/>
      <c r="AO81" s="137"/>
      <c r="AP81" s="137"/>
      <c r="AQ81" s="137"/>
      <c r="AR81" s="221"/>
      <c r="AS81" s="137"/>
      <c r="AT81" s="137"/>
      <c r="AU81" s="137"/>
      <c r="AV81" s="221"/>
      <c r="AW81" s="137"/>
      <c r="AX81" s="221"/>
      <c r="AY81" s="137"/>
      <c r="AZ81" s="137"/>
      <c r="BA81" s="221"/>
      <c r="BB81" s="137"/>
      <c r="BC81" s="137"/>
      <c r="BD81" s="137"/>
      <c r="BE81" s="137"/>
      <c r="BF81" s="175"/>
      <c r="BG81" s="137"/>
      <c r="BH81" s="137"/>
      <c r="BI81" s="137"/>
      <c r="BJ81" s="137"/>
      <c r="BK81" s="137"/>
      <c r="BL81" s="137"/>
      <c r="BM81" s="158"/>
    </row>
    <row r="82" spans="1:70" ht="15.75">
      <c r="A82" s="180" t="s">
        <v>326</v>
      </c>
      <c r="B82" s="361" t="s">
        <v>297</v>
      </c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E82" s="181"/>
      <c r="BF82" s="181"/>
      <c r="BG82" s="181"/>
      <c r="BH82" s="181"/>
      <c r="BI82" s="181"/>
      <c r="BJ82" s="181"/>
      <c r="BK82" s="181"/>
      <c r="BL82" s="181"/>
      <c r="BM82" s="182"/>
      <c r="BN82" s="136"/>
      <c r="BO82" s="136"/>
      <c r="BP82" s="136"/>
      <c r="BQ82" s="136"/>
      <c r="BR82" s="136"/>
    </row>
    <row r="83" spans="1:70" s="142" customFormat="1" ht="51" customHeight="1">
      <c r="A83" s="169" t="s">
        <v>331</v>
      </c>
      <c r="B83" s="363"/>
      <c r="C83" s="218"/>
      <c r="D83" s="141"/>
      <c r="E83" s="218"/>
      <c r="F83" s="141"/>
      <c r="G83" s="141"/>
      <c r="H83" s="170"/>
      <c r="I83" s="218"/>
      <c r="J83" s="141"/>
      <c r="K83" s="141"/>
      <c r="L83" s="141"/>
      <c r="M83" s="141"/>
      <c r="N83" s="141"/>
      <c r="O83" s="218"/>
      <c r="P83" s="141"/>
      <c r="Q83" s="141"/>
      <c r="R83" s="218"/>
      <c r="S83" s="141"/>
      <c r="T83" s="218"/>
      <c r="U83" s="141"/>
      <c r="V83" s="141"/>
      <c r="W83" s="141"/>
      <c r="X83" s="218"/>
      <c r="Y83" s="141"/>
      <c r="Z83" s="218"/>
      <c r="AA83" s="141"/>
      <c r="AB83" s="218"/>
      <c r="AC83" s="141"/>
      <c r="AD83" s="141"/>
      <c r="AE83" s="141"/>
      <c r="AF83" s="141"/>
      <c r="AG83" s="141"/>
      <c r="AH83" s="141"/>
      <c r="AI83" s="141"/>
      <c r="AJ83" s="141"/>
      <c r="AK83" s="218"/>
      <c r="AL83" s="141"/>
      <c r="AM83" s="141"/>
      <c r="AN83" s="141"/>
      <c r="AO83" s="141"/>
      <c r="AP83" s="141"/>
      <c r="AQ83" s="141"/>
      <c r="AR83" s="218"/>
      <c r="AS83" s="141"/>
      <c r="AT83" s="141"/>
      <c r="AU83" s="141"/>
      <c r="AV83" s="218"/>
      <c r="AW83" s="141"/>
      <c r="AX83" s="218"/>
      <c r="AY83" s="141"/>
      <c r="AZ83" s="141"/>
      <c r="BA83" s="218"/>
      <c r="BB83" s="141"/>
      <c r="BC83" s="141"/>
      <c r="BD83" s="141"/>
      <c r="BE83" s="141"/>
      <c r="BF83" s="229"/>
      <c r="BG83" s="141"/>
      <c r="BH83" s="141"/>
      <c r="BI83" s="141"/>
      <c r="BJ83" s="141"/>
      <c r="BK83" s="141"/>
      <c r="BL83" s="141"/>
      <c r="BN83" s="154"/>
      <c r="BO83" s="154"/>
      <c r="BP83" s="154"/>
      <c r="BQ83" s="154"/>
      <c r="BR83" s="154"/>
    </row>
    <row r="84" spans="1:65" ht="18" customHeight="1">
      <c r="A84" s="162" t="s">
        <v>319</v>
      </c>
      <c r="B84" s="358" t="s">
        <v>300</v>
      </c>
      <c r="C84" s="222"/>
      <c r="D84" s="155"/>
      <c r="E84" s="219"/>
      <c r="F84" s="155"/>
      <c r="G84" s="155"/>
      <c r="H84" s="227"/>
      <c r="I84" s="219"/>
      <c r="J84" s="155"/>
      <c r="K84" s="155"/>
      <c r="L84" s="155"/>
      <c r="M84" s="155"/>
      <c r="N84" s="155"/>
      <c r="O84" s="219"/>
      <c r="P84" s="155"/>
      <c r="Q84" s="155"/>
      <c r="R84" s="219"/>
      <c r="S84" s="155"/>
      <c r="T84" s="219"/>
      <c r="U84" s="155"/>
      <c r="V84" s="155"/>
      <c r="W84" s="155"/>
      <c r="X84" s="219"/>
      <c r="Y84" s="155"/>
      <c r="Z84" s="219"/>
      <c r="AA84" s="155"/>
      <c r="AB84" s="219"/>
      <c r="AC84" s="155"/>
      <c r="AD84" s="155"/>
      <c r="AE84" s="155"/>
      <c r="AF84" s="155"/>
      <c r="AG84" s="155"/>
      <c r="AH84" s="155"/>
      <c r="AI84" s="155"/>
      <c r="AJ84" s="155"/>
      <c r="AK84" s="219"/>
      <c r="AL84" s="155"/>
      <c r="AM84" s="155"/>
      <c r="AN84" s="155"/>
      <c r="AO84" s="155"/>
      <c r="AP84" s="155"/>
      <c r="AQ84" s="155"/>
      <c r="AR84" s="219"/>
      <c r="AS84" s="155"/>
      <c r="AT84" s="155"/>
      <c r="AU84" s="155"/>
      <c r="AV84" s="219"/>
      <c r="AW84" s="155"/>
      <c r="AX84" s="219"/>
      <c r="AY84" s="155"/>
      <c r="AZ84" s="155"/>
      <c r="BA84" s="219"/>
      <c r="BB84" s="155"/>
      <c r="BC84" s="155"/>
      <c r="BD84" s="155"/>
      <c r="BE84" s="155"/>
      <c r="BF84" s="227"/>
      <c r="BG84" s="155"/>
      <c r="BH84" s="155"/>
      <c r="BI84" s="155"/>
      <c r="BJ84" s="155"/>
      <c r="BK84" s="155"/>
      <c r="BL84" s="155"/>
      <c r="BM84" s="156"/>
    </row>
    <row r="85" spans="1:65" ht="12.75">
      <c r="A85" s="588" t="s">
        <v>269</v>
      </c>
      <c r="B85" s="360" t="s">
        <v>287</v>
      </c>
      <c r="C85" s="223"/>
      <c r="L85" s="134"/>
      <c r="AF85" s="134"/>
      <c r="AG85" s="134"/>
      <c r="AI85" s="134"/>
      <c r="BM85" s="157"/>
    </row>
    <row r="86" spans="1:65" ht="13.5" customHeight="1">
      <c r="A86" s="588"/>
      <c r="B86" s="360" t="s">
        <v>288</v>
      </c>
      <c r="C86" s="223"/>
      <c r="L86" s="134"/>
      <c r="AF86" s="134"/>
      <c r="AG86" s="134"/>
      <c r="AI86" s="134"/>
      <c r="BM86" s="157"/>
    </row>
    <row r="87" spans="1:65" ht="12.75">
      <c r="A87" s="589"/>
      <c r="B87" s="362" t="s">
        <v>289</v>
      </c>
      <c r="C87" s="223"/>
      <c r="L87" s="134"/>
      <c r="AF87" s="134"/>
      <c r="AG87" s="134"/>
      <c r="AI87" s="134"/>
      <c r="BM87" s="157"/>
    </row>
    <row r="88" spans="1:65" ht="18" customHeight="1">
      <c r="A88" s="162" t="s">
        <v>320</v>
      </c>
      <c r="B88" s="358" t="s">
        <v>301</v>
      </c>
      <c r="C88" s="222"/>
      <c r="D88" s="155"/>
      <c r="E88" s="219"/>
      <c r="F88" s="155"/>
      <c r="G88" s="155"/>
      <c r="H88" s="227"/>
      <c r="I88" s="219"/>
      <c r="J88" s="155"/>
      <c r="K88" s="155"/>
      <c r="L88" s="155"/>
      <c r="M88" s="155"/>
      <c r="N88" s="155"/>
      <c r="O88" s="219"/>
      <c r="P88" s="155"/>
      <c r="Q88" s="155"/>
      <c r="R88" s="219"/>
      <c r="S88" s="155"/>
      <c r="T88" s="219"/>
      <c r="U88" s="155"/>
      <c r="V88" s="155"/>
      <c r="W88" s="155"/>
      <c r="X88" s="219"/>
      <c r="Y88" s="155"/>
      <c r="Z88" s="219"/>
      <c r="AA88" s="155"/>
      <c r="AB88" s="219"/>
      <c r="AC88" s="155"/>
      <c r="AD88" s="155"/>
      <c r="AE88" s="155"/>
      <c r="AF88" s="155"/>
      <c r="AG88" s="155"/>
      <c r="AH88" s="155"/>
      <c r="AI88" s="155"/>
      <c r="AJ88" s="155"/>
      <c r="AK88" s="219"/>
      <c r="AL88" s="155"/>
      <c r="AM88" s="155"/>
      <c r="AN88" s="155"/>
      <c r="AO88" s="155"/>
      <c r="AP88" s="155"/>
      <c r="AQ88" s="155"/>
      <c r="AR88" s="219"/>
      <c r="AS88" s="155"/>
      <c r="AT88" s="155"/>
      <c r="AU88" s="155"/>
      <c r="AV88" s="219"/>
      <c r="AW88" s="155"/>
      <c r="AX88" s="219"/>
      <c r="AY88" s="155"/>
      <c r="AZ88" s="155"/>
      <c r="BA88" s="219"/>
      <c r="BB88" s="155"/>
      <c r="BC88" s="155"/>
      <c r="BD88" s="155"/>
      <c r="BE88" s="155"/>
      <c r="BF88" s="227"/>
      <c r="BG88" s="155"/>
      <c r="BH88" s="155"/>
      <c r="BI88" s="155"/>
      <c r="BJ88" s="155"/>
      <c r="BK88" s="155"/>
      <c r="BL88" s="155"/>
      <c r="BM88" s="156"/>
    </row>
    <row r="89" spans="1:65" ht="12.75">
      <c r="A89" s="588" t="s">
        <v>269</v>
      </c>
      <c r="B89" s="360" t="s">
        <v>287</v>
      </c>
      <c r="C89" s="223"/>
      <c r="L89" s="134"/>
      <c r="AF89" s="134"/>
      <c r="AG89" s="134"/>
      <c r="AI89" s="134"/>
      <c r="BM89" s="157"/>
    </row>
    <row r="90" spans="1:65" ht="13.5" customHeight="1">
      <c r="A90" s="588"/>
      <c r="B90" s="360" t="s">
        <v>288</v>
      </c>
      <c r="C90" s="223"/>
      <c r="L90" s="134"/>
      <c r="AF90" s="134"/>
      <c r="AG90" s="134"/>
      <c r="AI90" s="134"/>
      <c r="BM90" s="157"/>
    </row>
    <row r="91" spans="1:65" ht="12.75">
      <c r="A91" s="589"/>
      <c r="B91" s="362" t="s">
        <v>289</v>
      </c>
      <c r="C91" s="224"/>
      <c r="D91" s="137"/>
      <c r="E91" s="221"/>
      <c r="F91" s="137"/>
      <c r="G91" s="137"/>
      <c r="H91" s="175"/>
      <c r="I91" s="221"/>
      <c r="J91" s="137"/>
      <c r="K91" s="137"/>
      <c r="L91" s="137"/>
      <c r="M91" s="137"/>
      <c r="N91" s="137"/>
      <c r="O91" s="221"/>
      <c r="P91" s="137"/>
      <c r="Q91" s="137"/>
      <c r="R91" s="221"/>
      <c r="S91" s="137"/>
      <c r="T91" s="221"/>
      <c r="U91" s="137"/>
      <c r="V91" s="137"/>
      <c r="W91" s="137"/>
      <c r="X91" s="221"/>
      <c r="Y91" s="137"/>
      <c r="Z91" s="221"/>
      <c r="AA91" s="137"/>
      <c r="AB91" s="221"/>
      <c r="AC91" s="137"/>
      <c r="AD91" s="137"/>
      <c r="AE91" s="137"/>
      <c r="AF91" s="137"/>
      <c r="AG91" s="137"/>
      <c r="AH91" s="137"/>
      <c r="AI91" s="137"/>
      <c r="AJ91" s="137"/>
      <c r="AK91" s="221"/>
      <c r="AL91" s="137"/>
      <c r="AM91" s="137"/>
      <c r="AN91" s="137"/>
      <c r="AO91" s="137"/>
      <c r="AP91" s="137"/>
      <c r="AQ91" s="137"/>
      <c r="AR91" s="221"/>
      <c r="AS91" s="137"/>
      <c r="AT91" s="137"/>
      <c r="AU91" s="137"/>
      <c r="AV91" s="221"/>
      <c r="AW91" s="137"/>
      <c r="AX91" s="221"/>
      <c r="AY91" s="137"/>
      <c r="AZ91" s="137"/>
      <c r="BA91" s="221"/>
      <c r="BB91" s="137"/>
      <c r="BC91" s="137"/>
      <c r="BD91" s="137"/>
      <c r="BE91" s="137"/>
      <c r="BF91" s="175"/>
      <c r="BG91" s="137"/>
      <c r="BH91" s="137"/>
      <c r="BI91" s="137"/>
      <c r="BJ91" s="137"/>
      <c r="BK91" s="137"/>
      <c r="BL91" s="137"/>
      <c r="BM91" s="158"/>
    </row>
    <row r="92" spans="1:70" ht="15.75">
      <c r="A92" s="180" t="s">
        <v>332</v>
      </c>
      <c r="B92" s="361" t="s">
        <v>297</v>
      </c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81"/>
      <c r="BF92" s="181"/>
      <c r="BG92" s="181"/>
      <c r="BH92" s="181"/>
      <c r="BI92" s="181"/>
      <c r="BJ92" s="181"/>
      <c r="BK92" s="181"/>
      <c r="BL92" s="181"/>
      <c r="BM92" s="182"/>
      <c r="BN92" s="136"/>
      <c r="BO92" s="136"/>
      <c r="BP92" s="136"/>
      <c r="BQ92" s="136"/>
      <c r="BR92" s="136"/>
    </row>
    <row r="93" spans="1:70" s="142" customFormat="1" ht="51" customHeight="1">
      <c r="A93" s="169" t="s">
        <v>333</v>
      </c>
      <c r="B93" s="363"/>
      <c r="C93" s="218"/>
      <c r="D93" s="141"/>
      <c r="E93" s="218"/>
      <c r="F93" s="141"/>
      <c r="G93" s="141"/>
      <c r="H93" s="170"/>
      <c r="I93" s="218"/>
      <c r="J93" s="141"/>
      <c r="K93" s="141"/>
      <c r="L93" s="141"/>
      <c r="M93" s="141"/>
      <c r="N93" s="141"/>
      <c r="O93" s="218"/>
      <c r="P93" s="141"/>
      <c r="Q93" s="141"/>
      <c r="R93" s="218"/>
      <c r="S93" s="141"/>
      <c r="T93" s="218"/>
      <c r="U93" s="141"/>
      <c r="V93" s="141"/>
      <c r="W93" s="141"/>
      <c r="X93" s="218"/>
      <c r="Y93" s="141"/>
      <c r="Z93" s="218"/>
      <c r="AA93" s="141"/>
      <c r="AB93" s="218"/>
      <c r="AC93" s="141"/>
      <c r="AD93" s="141"/>
      <c r="AE93" s="141"/>
      <c r="AF93" s="141"/>
      <c r="AG93" s="141"/>
      <c r="AH93" s="141"/>
      <c r="AI93" s="141"/>
      <c r="AJ93" s="141"/>
      <c r="AK93" s="218"/>
      <c r="AL93" s="141"/>
      <c r="AM93" s="141"/>
      <c r="AN93" s="141"/>
      <c r="AO93" s="141"/>
      <c r="AP93" s="141"/>
      <c r="AQ93" s="141"/>
      <c r="AR93" s="218"/>
      <c r="AS93" s="141"/>
      <c r="AT93" s="141"/>
      <c r="AU93" s="141"/>
      <c r="AV93" s="218"/>
      <c r="AW93" s="141"/>
      <c r="AX93" s="218"/>
      <c r="AY93" s="141"/>
      <c r="AZ93" s="141"/>
      <c r="BA93" s="218"/>
      <c r="BB93" s="141"/>
      <c r="BC93" s="141"/>
      <c r="BD93" s="141"/>
      <c r="BE93" s="141"/>
      <c r="BF93" s="229"/>
      <c r="BG93" s="141"/>
      <c r="BH93" s="141"/>
      <c r="BI93" s="141"/>
      <c r="BJ93" s="141"/>
      <c r="BK93" s="141"/>
      <c r="BL93" s="141"/>
      <c r="BN93" s="154"/>
      <c r="BO93" s="154"/>
      <c r="BP93" s="154"/>
      <c r="BQ93" s="154"/>
      <c r="BR93" s="154"/>
    </row>
    <row r="94" spans="1:65" ht="18" customHeight="1">
      <c r="A94" s="172" t="s">
        <v>352</v>
      </c>
      <c r="B94" s="358" t="s">
        <v>301</v>
      </c>
      <c r="C94" s="219"/>
      <c r="D94" s="155"/>
      <c r="E94" s="219"/>
      <c r="F94" s="155"/>
      <c r="G94" s="155"/>
      <c r="H94" s="227"/>
      <c r="I94" s="219"/>
      <c r="J94" s="155"/>
      <c r="K94" s="155"/>
      <c r="L94" s="155"/>
      <c r="M94" s="155"/>
      <c r="N94" s="155"/>
      <c r="O94" s="219"/>
      <c r="P94" s="155"/>
      <c r="Q94" s="155"/>
      <c r="R94" s="219"/>
      <c r="S94" s="155"/>
      <c r="T94" s="219"/>
      <c r="U94" s="155"/>
      <c r="V94" s="155"/>
      <c r="W94" s="155"/>
      <c r="X94" s="219"/>
      <c r="Y94" s="155"/>
      <c r="Z94" s="219"/>
      <c r="AA94" s="155"/>
      <c r="AB94" s="219"/>
      <c r="AC94" s="155"/>
      <c r="AD94" s="155"/>
      <c r="AE94" s="155"/>
      <c r="AF94" s="155"/>
      <c r="AG94" s="155"/>
      <c r="AH94" s="155"/>
      <c r="AI94" s="155"/>
      <c r="AJ94" s="155"/>
      <c r="AK94" s="219"/>
      <c r="AL94" s="155"/>
      <c r="AM94" s="155"/>
      <c r="AN94" s="155"/>
      <c r="AO94" s="155"/>
      <c r="AP94" s="155"/>
      <c r="AQ94" s="155"/>
      <c r="AR94" s="219"/>
      <c r="AS94" s="155"/>
      <c r="AT94" s="155"/>
      <c r="AU94" s="155"/>
      <c r="AV94" s="219"/>
      <c r="AW94" s="155"/>
      <c r="AX94" s="219"/>
      <c r="AY94" s="155"/>
      <c r="AZ94" s="155"/>
      <c r="BA94" s="219"/>
      <c r="BB94" s="155"/>
      <c r="BC94" s="155"/>
      <c r="BD94" s="155"/>
      <c r="BE94" s="155"/>
      <c r="BF94" s="227"/>
      <c r="BG94" s="155"/>
      <c r="BH94" s="155"/>
      <c r="BI94" s="155"/>
      <c r="BJ94" s="155"/>
      <c r="BK94" s="155"/>
      <c r="BL94" s="155"/>
      <c r="BM94" s="156"/>
    </row>
    <row r="95" spans="1:65" s="135" customFormat="1" ht="12.75">
      <c r="A95" s="590" t="s">
        <v>277</v>
      </c>
      <c r="B95" s="364" t="s">
        <v>290</v>
      </c>
      <c r="C95" s="173"/>
      <c r="D95" s="173"/>
      <c r="E95" s="220"/>
      <c r="H95" s="136"/>
      <c r="I95" s="220"/>
      <c r="L95" s="136"/>
      <c r="O95" s="220"/>
      <c r="R95" s="220"/>
      <c r="T95" s="220"/>
      <c r="X95" s="220"/>
      <c r="Z95" s="220"/>
      <c r="AB95" s="220"/>
      <c r="AF95" s="136"/>
      <c r="AG95" s="136"/>
      <c r="AK95" s="220"/>
      <c r="AR95" s="220"/>
      <c r="AV95" s="220"/>
      <c r="AX95" s="220"/>
      <c r="BA95" s="220"/>
      <c r="BF95" s="136"/>
      <c r="BM95" s="178"/>
    </row>
    <row r="96" spans="1:65" s="135" customFormat="1" ht="12.75">
      <c r="A96" s="590"/>
      <c r="B96" s="365" t="s">
        <v>291</v>
      </c>
      <c r="C96" s="220"/>
      <c r="E96" s="220"/>
      <c r="H96" s="136"/>
      <c r="I96" s="220"/>
      <c r="O96" s="220"/>
      <c r="R96" s="220"/>
      <c r="T96" s="220"/>
      <c r="X96" s="220"/>
      <c r="Z96" s="220"/>
      <c r="AB96" s="220"/>
      <c r="AK96" s="220"/>
      <c r="AR96" s="220"/>
      <c r="AV96" s="220"/>
      <c r="AX96" s="220"/>
      <c r="BA96" s="220"/>
      <c r="BF96" s="136"/>
      <c r="BM96" s="178"/>
    </row>
    <row r="97" spans="1:65" ht="12.75">
      <c r="A97" s="590"/>
      <c r="B97" s="366" t="s">
        <v>292</v>
      </c>
      <c r="C97" s="220"/>
      <c r="D97" s="135"/>
      <c r="E97" s="220"/>
      <c r="F97" s="135"/>
      <c r="G97" s="135"/>
      <c r="H97" s="136"/>
      <c r="I97" s="220"/>
      <c r="J97" s="135"/>
      <c r="K97" s="135"/>
      <c r="L97" s="135"/>
      <c r="M97" s="135"/>
      <c r="N97" s="135"/>
      <c r="O97" s="220"/>
      <c r="P97" s="135"/>
      <c r="Q97" s="135"/>
      <c r="R97" s="220"/>
      <c r="S97" s="135"/>
      <c r="T97" s="220"/>
      <c r="U97" s="135"/>
      <c r="V97" s="135"/>
      <c r="W97" s="135"/>
      <c r="X97" s="220"/>
      <c r="Y97" s="135"/>
      <c r="Z97" s="220"/>
      <c r="AA97" s="135"/>
      <c r="AB97" s="220"/>
      <c r="AC97" s="135"/>
      <c r="AD97" s="135"/>
      <c r="AE97" s="135"/>
      <c r="AF97" s="135"/>
      <c r="AG97" s="135"/>
      <c r="AH97" s="135"/>
      <c r="AJ97" s="135"/>
      <c r="AK97" s="220"/>
      <c r="AL97" s="135"/>
      <c r="AM97" s="135"/>
      <c r="AN97" s="135"/>
      <c r="AO97" s="135"/>
      <c r="AP97" s="135"/>
      <c r="AQ97" s="135"/>
      <c r="AR97" s="220"/>
      <c r="AS97" s="135"/>
      <c r="AT97" s="135"/>
      <c r="AU97" s="135"/>
      <c r="AV97" s="220"/>
      <c r="AW97" s="135"/>
      <c r="AX97" s="220"/>
      <c r="AY97" s="135"/>
      <c r="AZ97" s="135"/>
      <c r="BA97" s="220"/>
      <c r="BB97" s="135"/>
      <c r="BC97" s="135"/>
      <c r="BD97" s="135"/>
      <c r="BE97" s="135"/>
      <c r="BF97" s="136"/>
      <c r="BG97" s="135"/>
      <c r="BH97" s="135"/>
      <c r="BI97" s="135"/>
      <c r="BJ97" s="135"/>
      <c r="BK97" s="135"/>
      <c r="BL97" s="135"/>
      <c r="BM97" s="178"/>
    </row>
    <row r="98" spans="1:65" ht="12.75">
      <c r="A98" s="591" t="s">
        <v>278</v>
      </c>
      <c r="B98" s="364" t="s">
        <v>290</v>
      </c>
      <c r="C98" s="225"/>
      <c r="D98" s="174"/>
      <c r="E98" s="225"/>
      <c r="F98" s="174"/>
      <c r="G98" s="174"/>
      <c r="H98" s="228"/>
      <c r="I98" s="225"/>
      <c r="J98" s="174"/>
      <c r="K98" s="174"/>
      <c r="L98" s="174"/>
      <c r="M98" s="174"/>
      <c r="N98" s="174"/>
      <c r="O98" s="225"/>
      <c r="P98" s="174"/>
      <c r="Q98" s="174"/>
      <c r="R98" s="225"/>
      <c r="S98" s="174"/>
      <c r="T98" s="225"/>
      <c r="U98" s="174"/>
      <c r="V98" s="174"/>
      <c r="W98" s="174"/>
      <c r="X98" s="225"/>
      <c r="Y98" s="174"/>
      <c r="Z98" s="225"/>
      <c r="AA98" s="174"/>
      <c r="AB98" s="225"/>
      <c r="AC98" s="174"/>
      <c r="AD98" s="174"/>
      <c r="AE98" s="174"/>
      <c r="AF98" s="174"/>
      <c r="AG98" s="174"/>
      <c r="AH98" s="174"/>
      <c r="AI98" s="174"/>
      <c r="AJ98" s="174"/>
      <c r="AK98" s="225"/>
      <c r="AL98" s="174"/>
      <c r="AM98" s="174"/>
      <c r="AN98" s="174"/>
      <c r="AO98" s="174"/>
      <c r="AP98" s="174"/>
      <c r="AQ98" s="174"/>
      <c r="AR98" s="225"/>
      <c r="AS98" s="174"/>
      <c r="AT98" s="174"/>
      <c r="AU98" s="174"/>
      <c r="AV98" s="225"/>
      <c r="AW98" s="174"/>
      <c r="AX98" s="225"/>
      <c r="AY98" s="174"/>
      <c r="AZ98" s="174"/>
      <c r="BA98" s="225"/>
      <c r="BB98" s="174"/>
      <c r="BC98" s="174"/>
      <c r="BD98" s="174"/>
      <c r="BE98" s="174"/>
      <c r="BF98" s="228"/>
      <c r="BG98" s="174"/>
      <c r="BH98" s="174"/>
      <c r="BI98" s="174"/>
      <c r="BJ98" s="174"/>
      <c r="BK98" s="174"/>
      <c r="BL98" s="174"/>
      <c r="BM98" s="179"/>
    </row>
    <row r="99" spans="1:65" ht="12.75">
      <c r="A99" s="592"/>
      <c r="B99" s="365" t="s">
        <v>291</v>
      </c>
      <c r="C99" s="220"/>
      <c r="D99" s="135"/>
      <c r="E99" s="220"/>
      <c r="F99" s="135"/>
      <c r="G99" s="135"/>
      <c r="H99" s="136"/>
      <c r="I99" s="220"/>
      <c r="J99" s="135"/>
      <c r="K99" s="135"/>
      <c r="L99" s="135"/>
      <c r="M99" s="135"/>
      <c r="N99" s="135"/>
      <c r="O99" s="220"/>
      <c r="P99" s="135"/>
      <c r="Q99" s="135"/>
      <c r="R99" s="220"/>
      <c r="S99" s="135"/>
      <c r="T99" s="220"/>
      <c r="U99" s="135"/>
      <c r="V99" s="135"/>
      <c r="W99" s="135"/>
      <c r="X99" s="220"/>
      <c r="Y99" s="135"/>
      <c r="Z99" s="220"/>
      <c r="AA99" s="135"/>
      <c r="AB99" s="220"/>
      <c r="AC99" s="135"/>
      <c r="AD99" s="135"/>
      <c r="AE99" s="135"/>
      <c r="AF99" s="135"/>
      <c r="AG99" s="135"/>
      <c r="AH99" s="135"/>
      <c r="AJ99" s="135"/>
      <c r="AK99" s="220"/>
      <c r="AL99" s="135"/>
      <c r="AM99" s="135"/>
      <c r="AN99" s="135"/>
      <c r="AO99" s="135"/>
      <c r="AP99" s="135"/>
      <c r="AQ99" s="135"/>
      <c r="AR99" s="220"/>
      <c r="AS99" s="135"/>
      <c r="AT99" s="135"/>
      <c r="AU99" s="135"/>
      <c r="AV99" s="220"/>
      <c r="AW99" s="135"/>
      <c r="AX99" s="220"/>
      <c r="AY99" s="135"/>
      <c r="AZ99" s="135"/>
      <c r="BA99" s="220"/>
      <c r="BB99" s="135"/>
      <c r="BC99" s="135"/>
      <c r="BD99" s="135"/>
      <c r="BE99" s="135"/>
      <c r="BF99" s="136"/>
      <c r="BG99" s="135"/>
      <c r="BH99" s="135"/>
      <c r="BI99" s="135"/>
      <c r="BJ99" s="135"/>
      <c r="BK99" s="135"/>
      <c r="BL99" s="135"/>
      <c r="BM99" s="178"/>
    </row>
    <row r="100" spans="1:65" ht="12.75">
      <c r="A100" s="593"/>
      <c r="B100" s="366" t="s">
        <v>292</v>
      </c>
      <c r="C100" s="221"/>
      <c r="D100" s="137"/>
      <c r="E100" s="221"/>
      <c r="F100" s="137"/>
      <c r="G100" s="137"/>
      <c r="H100" s="175"/>
      <c r="I100" s="221"/>
      <c r="J100" s="137"/>
      <c r="K100" s="137"/>
      <c r="L100" s="175"/>
      <c r="M100" s="137"/>
      <c r="N100" s="137"/>
      <c r="O100" s="221"/>
      <c r="P100" s="137"/>
      <c r="Q100" s="137"/>
      <c r="R100" s="221"/>
      <c r="S100" s="137"/>
      <c r="T100" s="221"/>
      <c r="U100" s="137"/>
      <c r="V100" s="137"/>
      <c r="W100" s="137"/>
      <c r="X100" s="221"/>
      <c r="Y100" s="137"/>
      <c r="Z100" s="221"/>
      <c r="AA100" s="137"/>
      <c r="AB100" s="221"/>
      <c r="AC100" s="137"/>
      <c r="AD100" s="137"/>
      <c r="AE100" s="137"/>
      <c r="AF100" s="175"/>
      <c r="AG100" s="176"/>
      <c r="AH100" s="137"/>
      <c r="AI100" s="177"/>
      <c r="AJ100" s="137"/>
      <c r="AK100" s="221"/>
      <c r="AL100" s="137"/>
      <c r="AM100" s="137"/>
      <c r="AN100" s="137"/>
      <c r="AO100" s="137"/>
      <c r="AP100" s="137"/>
      <c r="AQ100" s="137"/>
      <c r="AR100" s="221"/>
      <c r="AS100" s="137"/>
      <c r="AT100" s="137"/>
      <c r="AU100" s="137"/>
      <c r="AV100" s="221"/>
      <c r="AW100" s="137"/>
      <c r="AX100" s="221"/>
      <c r="AY100" s="137"/>
      <c r="AZ100" s="137"/>
      <c r="BA100" s="221"/>
      <c r="BB100" s="137"/>
      <c r="BC100" s="137"/>
      <c r="BD100" s="137"/>
      <c r="BE100" s="137"/>
      <c r="BF100" s="175"/>
      <c r="BG100" s="137"/>
      <c r="BH100" s="137"/>
      <c r="BI100" s="137"/>
      <c r="BJ100" s="137"/>
      <c r="BK100" s="137"/>
      <c r="BL100" s="137"/>
      <c r="BM100" s="158"/>
    </row>
    <row r="101" spans="1:65" ht="12.75">
      <c r="A101" s="594" t="s">
        <v>62</v>
      </c>
      <c r="B101" s="364" t="s">
        <v>290</v>
      </c>
      <c r="L101" s="134"/>
      <c r="AF101" s="134"/>
      <c r="AG101" s="134"/>
      <c r="AI101" s="134"/>
      <c r="BM101" s="157"/>
    </row>
    <row r="102" spans="1:65" ht="12.75">
      <c r="A102" s="594"/>
      <c r="B102" s="365" t="s">
        <v>291</v>
      </c>
      <c r="L102" s="134"/>
      <c r="AF102" s="134"/>
      <c r="AG102" s="134"/>
      <c r="AI102" s="134"/>
      <c r="BM102" s="157"/>
    </row>
    <row r="103" spans="1:65" ht="12.75">
      <c r="A103" s="595"/>
      <c r="B103" s="365" t="s">
        <v>292</v>
      </c>
      <c r="C103" s="221"/>
      <c r="D103" s="137"/>
      <c r="E103" s="221"/>
      <c r="F103" s="137"/>
      <c r="G103" s="137"/>
      <c r="H103" s="175"/>
      <c r="I103" s="221"/>
      <c r="J103" s="137"/>
      <c r="K103" s="137"/>
      <c r="L103" s="137"/>
      <c r="M103" s="137"/>
      <c r="N103" s="137"/>
      <c r="O103" s="221"/>
      <c r="P103" s="137"/>
      <c r="Q103" s="137"/>
      <c r="R103" s="221"/>
      <c r="S103" s="137"/>
      <c r="T103" s="221"/>
      <c r="U103" s="137"/>
      <c r="V103" s="137"/>
      <c r="W103" s="137"/>
      <c r="X103" s="221"/>
      <c r="Y103" s="137"/>
      <c r="Z103" s="221"/>
      <c r="AA103" s="137"/>
      <c r="AB103" s="221"/>
      <c r="AC103" s="137"/>
      <c r="AD103" s="137"/>
      <c r="AE103" s="137"/>
      <c r="AF103" s="137"/>
      <c r="AG103" s="137"/>
      <c r="AH103" s="137"/>
      <c r="AI103" s="137"/>
      <c r="AJ103" s="137"/>
      <c r="AK103" s="221"/>
      <c r="AL103" s="137"/>
      <c r="AM103" s="137"/>
      <c r="AN103" s="137"/>
      <c r="AO103" s="137"/>
      <c r="AP103" s="137"/>
      <c r="AQ103" s="137"/>
      <c r="AR103" s="221"/>
      <c r="AS103" s="137"/>
      <c r="AT103" s="137"/>
      <c r="AU103" s="137"/>
      <c r="AV103" s="221"/>
      <c r="AW103" s="137"/>
      <c r="AX103" s="221"/>
      <c r="AY103" s="137"/>
      <c r="AZ103" s="137"/>
      <c r="BA103" s="221"/>
      <c r="BB103" s="137"/>
      <c r="BC103" s="137"/>
      <c r="BD103" s="137"/>
      <c r="BE103" s="137"/>
      <c r="BF103" s="175"/>
      <c r="BG103" s="137"/>
      <c r="BH103" s="137"/>
      <c r="BI103" s="137"/>
      <c r="BJ103" s="137"/>
      <c r="BK103" s="137"/>
      <c r="BL103" s="137"/>
      <c r="BM103" s="158"/>
    </row>
    <row r="104" spans="1:65" ht="18" customHeight="1">
      <c r="A104" s="172" t="s">
        <v>353</v>
      </c>
      <c r="B104" s="358" t="s">
        <v>301</v>
      </c>
      <c r="C104" s="219"/>
      <c r="D104" s="155"/>
      <c r="E104" s="219"/>
      <c r="F104" s="155"/>
      <c r="G104" s="155"/>
      <c r="H104" s="227"/>
      <c r="I104" s="219"/>
      <c r="J104" s="155"/>
      <c r="K104" s="155"/>
      <c r="L104" s="155"/>
      <c r="M104" s="155"/>
      <c r="N104" s="155"/>
      <c r="O104" s="219"/>
      <c r="P104" s="155"/>
      <c r="Q104" s="155"/>
      <c r="R104" s="219"/>
      <c r="S104" s="155"/>
      <c r="T104" s="219"/>
      <c r="U104" s="155"/>
      <c r="V104" s="155"/>
      <c r="W104" s="155"/>
      <c r="X104" s="219"/>
      <c r="Y104" s="155"/>
      <c r="Z104" s="219"/>
      <c r="AA104" s="155"/>
      <c r="AB104" s="219"/>
      <c r="AC104" s="155"/>
      <c r="AD104" s="155"/>
      <c r="AE104" s="155"/>
      <c r="AF104" s="155"/>
      <c r="AG104" s="155"/>
      <c r="AH104" s="155"/>
      <c r="AI104" s="155"/>
      <c r="AJ104" s="155"/>
      <c r="AK104" s="219"/>
      <c r="AL104" s="155"/>
      <c r="AM104" s="155"/>
      <c r="AN104" s="155"/>
      <c r="AO104" s="155"/>
      <c r="AP104" s="155"/>
      <c r="AQ104" s="155"/>
      <c r="AR104" s="219"/>
      <c r="AS104" s="155"/>
      <c r="AT104" s="155"/>
      <c r="AU104" s="155"/>
      <c r="AV104" s="219"/>
      <c r="AW104" s="155"/>
      <c r="AX104" s="219"/>
      <c r="AY104" s="155"/>
      <c r="AZ104" s="155"/>
      <c r="BA104" s="219"/>
      <c r="BB104" s="155"/>
      <c r="BC104" s="155"/>
      <c r="BD104" s="155"/>
      <c r="BE104" s="155"/>
      <c r="BF104" s="227"/>
      <c r="BG104" s="155"/>
      <c r="BH104" s="155"/>
      <c r="BI104" s="155"/>
      <c r="BJ104" s="155"/>
      <c r="BK104" s="155"/>
      <c r="BL104" s="155"/>
      <c r="BM104" s="156"/>
    </row>
    <row r="105" spans="1:65" ht="12.75">
      <c r="A105" s="590" t="s">
        <v>277</v>
      </c>
      <c r="B105" s="364" t="s">
        <v>290</v>
      </c>
      <c r="C105" s="173"/>
      <c r="D105" s="173"/>
      <c r="E105" s="220"/>
      <c r="F105" s="135"/>
      <c r="G105" s="135"/>
      <c r="H105" s="136"/>
      <c r="I105" s="220"/>
      <c r="J105" s="135"/>
      <c r="K105" s="135"/>
      <c r="L105" s="136"/>
      <c r="M105" s="135"/>
      <c r="N105" s="135"/>
      <c r="O105" s="220"/>
      <c r="P105" s="135"/>
      <c r="Q105" s="135"/>
      <c r="R105" s="220"/>
      <c r="S105" s="135"/>
      <c r="T105" s="220"/>
      <c r="U105" s="135"/>
      <c r="V105" s="135"/>
      <c r="W105" s="135"/>
      <c r="X105" s="220"/>
      <c r="Y105" s="135"/>
      <c r="Z105" s="220"/>
      <c r="AA105" s="135"/>
      <c r="AB105" s="220"/>
      <c r="AC105" s="135"/>
      <c r="AD105" s="135"/>
      <c r="AE105" s="135"/>
      <c r="AF105" s="136"/>
      <c r="AH105" s="135"/>
      <c r="AJ105" s="135"/>
      <c r="AK105" s="220"/>
      <c r="AL105" s="135"/>
      <c r="AM105" s="135"/>
      <c r="AN105" s="135"/>
      <c r="AO105" s="135"/>
      <c r="AP105" s="135"/>
      <c r="AQ105" s="135"/>
      <c r="AR105" s="220"/>
      <c r="AS105" s="135"/>
      <c r="AT105" s="135"/>
      <c r="AU105" s="135"/>
      <c r="AV105" s="220"/>
      <c r="AW105" s="135"/>
      <c r="AX105" s="220"/>
      <c r="AY105" s="135"/>
      <c r="AZ105" s="135"/>
      <c r="BA105" s="220"/>
      <c r="BB105" s="135"/>
      <c r="BC105" s="135"/>
      <c r="BD105" s="135"/>
      <c r="BE105" s="135"/>
      <c r="BF105" s="136"/>
      <c r="BG105" s="135"/>
      <c r="BH105" s="135"/>
      <c r="BI105" s="135"/>
      <c r="BJ105" s="135"/>
      <c r="BK105" s="135"/>
      <c r="BL105" s="135"/>
      <c r="BM105" s="178"/>
    </row>
    <row r="106" spans="1:65" ht="12.75">
      <c r="A106" s="590"/>
      <c r="B106" s="365" t="s">
        <v>291</v>
      </c>
      <c r="C106" s="220"/>
      <c r="D106" s="135"/>
      <c r="E106" s="220"/>
      <c r="F106" s="135"/>
      <c r="G106" s="135"/>
      <c r="H106" s="136"/>
      <c r="I106" s="220"/>
      <c r="J106" s="135"/>
      <c r="K106" s="135"/>
      <c r="L106" s="135"/>
      <c r="M106" s="135"/>
      <c r="N106" s="135"/>
      <c r="O106" s="220"/>
      <c r="P106" s="135"/>
      <c r="Q106" s="135"/>
      <c r="R106" s="220"/>
      <c r="S106" s="135"/>
      <c r="T106" s="220"/>
      <c r="U106" s="135"/>
      <c r="V106" s="135"/>
      <c r="W106" s="135"/>
      <c r="X106" s="220"/>
      <c r="Y106" s="135"/>
      <c r="Z106" s="220"/>
      <c r="AA106" s="135"/>
      <c r="AB106" s="220"/>
      <c r="AC106" s="135"/>
      <c r="AD106" s="135"/>
      <c r="AE106" s="135"/>
      <c r="AF106" s="135"/>
      <c r="AG106" s="135"/>
      <c r="AH106" s="135"/>
      <c r="AJ106" s="135"/>
      <c r="AK106" s="220"/>
      <c r="AL106" s="135"/>
      <c r="AM106" s="135"/>
      <c r="AN106" s="135"/>
      <c r="AO106" s="135"/>
      <c r="AP106" s="135"/>
      <c r="AQ106" s="135"/>
      <c r="AR106" s="220"/>
      <c r="AS106" s="135"/>
      <c r="AT106" s="135"/>
      <c r="AU106" s="135"/>
      <c r="AV106" s="220"/>
      <c r="AW106" s="135"/>
      <c r="AX106" s="220"/>
      <c r="AY106" s="135"/>
      <c r="AZ106" s="135"/>
      <c r="BA106" s="220"/>
      <c r="BB106" s="135"/>
      <c r="BC106" s="135"/>
      <c r="BD106" s="135"/>
      <c r="BE106" s="135"/>
      <c r="BF106" s="136"/>
      <c r="BG106" s="135"/>
      <c r="BH106" s="135"/>
      <c r="BI106" s="135"/>
      <c r="BJ106" s="135"/>
      <c r="BK106" s="135"/>
      <c r="BL106" s="135"/>
      <c r="BM106" s="178"/>
    </row>
    <row r="107" spans="1:65" ht="12.75">
      <c r="A107" s="590"/>
      <c r="B107" s="366" t="s">
        <v>292</v>
      </c>
      <c r="C107" s="220"/>
      <c r="D107" s="135"/>
      <c r="E107" s="220"/>
      <c r="F107" s="135"/>
      <c r="G107" s="135"/>
      <c r="H107" s="136"/>
      <c r="I107" s="220"/>
      <c r="J107" s="135"/>
      <c r="K107" s="135"/>
      <c r="L107" s="135"/>
      <c r="M107" s="135"/>
      <c r="N107" s="135"/>
      <c r="O107" s="220"/>
      <c r="P107" s="135"/>
      <c r="Q107" s="135"/>
      <c r="R107" s="220"/>
      <c r="S107" s="135"/>
      <c r="T107" s="220"/>
      <c r="U107" s="135"/>
      <c r="V107" s="135"/>
      <c r="W107" s="135"/>
      <c r="X107" s="220"/>
      <c r="Y107" s="135"/>
      <c r="Z107" s="220"/>
      <c r="AA107" s="135"/>
      <c r="AB107" s="220"/>
      <c r="AC107" s="135"/>
      <c r="AD107" s="135"/>
      <c r="AE107" s="135"/>
      <c r="AF107" s="135"/>
      <c r="AG107" s="135"/>
      <c r="AH107" s="135"/>
      <c r="AJ107" s="135"/>
      <c r="AK107" s="220"/>
      <c r="AL107" s="135"/>
      <c r="AM107" s="135"/>
      <c r="AN107" s="135"/>
      <c r="AO107" s="135"/>
      <c r="AP107" s="135"/>
      <c r="AQ107" s="135"/>
      <c r="AR107" s="220"/>
      <c r="AS107" s="135"/>
      <c r="AT107" s="135"/>
      <c r="AU107" s="135"/>
      <c r="AV107" s="220"/>
      <c r="AW107" s="135"/>
      <c r="AX107" s="220"/>
      <c r="AY107" s="135"/>
      <c r="AZ107" s="135"/>
      <c r="BA107" s="220"/>
      <c r="BB107" s="135"/>
      <c r="BC107" s="135"/>
      <c r="BD107" s="135"/>
      <c r="BE107" s="135"/>
      <c r="BF107" s="136"/>
      <c r="BG107" s="135"/>
      <c r="BH107" s="135"/>
      <c r="BI107" s="135"/>
      <c r="BJ107" s="135"/>
      <c r="BK107" s="135"/>
      <c r="BL107" s="135"/>
      <c r="BM107" s="178"/>
    </row>
    <row r="108" spans="1:65" ht="12.75">
      <c r="A108" s="591" t="s">
        <v>278</v>
      </c>
      <c r="B108" s="364" t="s">
        <v>290</v>
      </c>
      <c r="C108" s="225"/>
      <c r="D108" s="174"/>
      <c r="E108" s="225"/>
      <c r="F108" s="174"/>
      <c r="G108" s="174"/>
      <c r="H108" s="228"/>
      <c r="I108" s="225"/>
      <c r="J108" s="174"/>
      <c r="K108" s="174"/>
      <c r="L108" s="174"/>
      <c r="M108" s="174"/>
      <c r="N108" s="174"/>
      <c r="O108" s="225"/>
      <c r="P108" s="174"/>
      <c r="Q108" s="174"/>
      <c r="R108" s="225"/>
      <c r="S108" s="174"/>
      <c r="T108" s="225"/>
      <c r="U108" s="174"/>
      <c r="V108" s="174"/>
      <c r="W108" s="174"/>
      <c r="X108" s="225"/>
      <c r="Y108" s="174"/>
      <c r="Z108" s="225"/>
      <c r="AA108" s="174"/>
      <c r="AB108" s="225"/>
      <c r="AC108" s="174"/>
      <c r="AD108" s="174"/>
      <c r="AE108" s="174"/>
      <c r="AF108" s="174"/>
      <c r="AG108" s="174"/>
      <c r="AH108" s="174"/>
      <c r="AI108" s="174"/>
      <c r="AJ108" s="174"/>
      <c r="AK108" s="225"/>
      <c r="AL108" s="174"/>
      <c r="AM108" s="174"/>
      <c r="AN108" s="174"/>
      <c r="AO108" s="174"/>
      <c r="AP108" s="174"/>
      <c r="AQ108" s="174"/>
      <c r="AR108" s="225"/>
      <c r="AS108" s="174"/>
      <c r="AT108" s="174"/>
      <c r="AU108" s="174"/>
      <c r="AV108" s="225"/>
      <c r="AW108" s="174"/>
      <c r="AX108" s="225"/>
      <c r="AY108" s="174"/>
      <c r="AZ108" s="174"/>
      <c r="BA108" s="225"/>
      <c r="BB108" s="174"/>
      <c r="BC108" s="174"/>
      <c r="BD108" s="174"/>
      <c r="BE108" s="174"/>
      <c r="BF108" s="228"/>
      <c r="BG108" s="174"/>
      <c r="BH108" s="174"/>
      <c r="BI108" s="174"/>
      <c r="BJ108" s="174"/>
      <c r="BK108" s="174"/>
      <c r="BL108" s="174"/>
      <c r="BM108" s="179"/>
    </row>
    <row r="109" spans="1:65" ht="12.75">
      <c r="A109" s="592"/>
      <c r="B109" s="365" t="s">
        <v>291</v>
      </c>
      <c r="C109" s="220"/>
      <c r="D109" s="135"/>
      <c r="E109" s="220"/>
      <c r="F109" s="135"/>
      <c r="G109" s="135"/>
      <c r="H109" s="136"/>
      <c r="I109" s="220"/>
      <c r="J109" s="135"/>
      <c r="K109" s="135"/>
      <c r="L109" s="135"/>
      <c r="M109" s="135"/>
      <c r="N109" s="135"/>
      <c r="O109" s="220"/>
      <c r="P109" s="135"/>
      <c r="Q109" s="135"/>
      <c r="R109" s="220"/>
      <c r="S109" s="135"/>
      <c r="T109" s="220"/>
      <c r="U109" s="135"/>
      <c r="V109" s="135"/>
      <c r="W109" s="135"/>
      <c r="X109" s="220"/>
      <c r="Y109" s="135"/>
      <c r="Z109" s="220"/>
      <c r="AA109" s="135"/>
      <c r="AB109" s="220"/>
      <c r="AC109" s="135"/>
      <c r="AD109" s="135"/>
      <c r="AE109" s="135"/>
      <c r="AF109" s="135"/>
      <c r="AG109" s="135"/>
      <c r="AH109" s="135"/>
      <c r="AJ109" s="135"/>
      <c r="AK109" s="220"/>
      <c r="AL109" s="135"/>
      <c r="AM109" s="135"/>
      <c r="AN109" s="135"/>
      <c r="AO109" s="135"/>
      <c r="AP109" s="135"/>
      <c r="AQ109" s="135"/>
      <c r="AR109" s="220"/>
      <c r="AS109" s="135"/>
      <c r="AT109" s="135"/>
      <c r="AU109" s="135"/>
      <c r="AV109" s="220"/>
      <c r="AW109" s="135"/>
      <c r="AX109" s="220"/>
      <c r="AY109" s="135"/>
      <c r="AZ109" s="135"/>
      <c r="BA109" s="220"/>
      <c r="BB109" s="135"/>
      <c r="BC109" s="135"/>
      <c r="BD109" s="135"/>
      <c r="BE109" s="135"/>
      <c r="BF109" s="136"/>
      <c r="BG109" s="135"/>
      <c r="BH109" s="135"/>
      <c r="BI109" s="135"/>
      <c r="BJ109" s="135"/>
      <c r="BK109" s="135"/>
      <c r="BL109" s="135"/>
      <c r="BM109" s="178"/>
    </row>
    <row r="110" spans="1:65" ht="12.75">
      <c r="A110" s="593"/>
      <c r="B110" s="366" t="s">
        <v>292</v>
      </c>
      <c r="C110" s="221"/>
      <c r="D110" s="137"/>
      <c r="E110" s="221"/>
      <c r="F110" s="137"/>
      <c r="G110" s="137"/>
      <c r="H110" s="175"/>
      <c r="I110" s="221"/>
      <c r="J110" s="137"/>
      <c r="K110" s="137"/>
      <c r="L110" s="175"/>
      <c r="M110" s="137"/>
      <c r="N110" s="137"/>
      <c r="O110" s="221"/>
      <c r="P110" s="137"/>
      <c r="Q110" s="137"/>
      <c r="R110" s="221"/>
      <c r="S110" s="137"/>
      <c r="T110" s="221"/>
      <c r="U110" s="137"/>
      <c r="V110" s="137"/>
      <c r="W110" s="137"/>
      <c r="X110" s="221"/>
      <c r="Y110" s="137"/>
      <c r="Z110" s="221"/>
      <c r="AA110" s="137"/>
      <c r="AB110" s="221"/>
      <c r="AC110" s="137"/>
      <c r="AD110" s="137"/>
      <c r="AE110" s="137"/>
      <c r="AF110" s="175"/>
      <c r="AG110" s="176"/>
      <c r="AH110" s="137"/>
      <c r="AI110" s="177"/>
      <c r="AJ110" s="137"/>
      <c r="AK110" s="221"/>
      <c r="AL110" s="137"/>
      <c r="AM110" s="137"/>
      <c r="AN110" s="137"/>
      <c r="AO110" s="137"/>
      <c r="AP110" s="137"/>
      <c r="AQ110" s="137"/>
      <c r="AR110" s="221"/>
      <c r="AS110" s="137"/>
      <c r="AT110" s="137"/>
      <c r="AU110" s="137"/>
      <c r="AV110" s="221"/>
      <c r="AW110" s="137"/>
      <c r="AX110" s="221"/>
      <c r="AY110" s="137"/>
      <c r="AZ110" s="137"/>
      <c r="BA110" s="221"/>
      <c r="BB110" s="137"/>
      <c r="BC110" s="137"/>
      <c r="BD110" s="137"/>
      <c r="BE110" s="137"/>
      <c r="BF110" s="175"/>
      <c r="BG110" s="137"/>
      <c r="BH110" s="137"/>
      <c r="BI110" s="137"/>
      <c r="BJ110" s="137"/>
      <c r="BK110" s="137"/>
      <c r="BL110" s="137"/>
      <c r="BM110" s="158"/>
    </row>
    <row r="111" spans="1:65" ht="12.75">
      <c r="A111" s="594" t="s">
        <v>62</v>
      </c>
      <c r="B111" s="364" t="s">
        <v>290</v>
      </c>
      <c r="L111" s="134"/>
      <c r="AF111" s="134"/>
      <c r="AG111" s="134"/>
      <c r="AI111" s="134"/>
      <c r="BM111" s="157"/>
    </row>
    <row r="112" spans="1:65" ht="12.75">
      <c r="A112" s="594"/>
      <c r="B112" s="365" t="s">
        <v>291</v>
      </c>
      <c r="L112" s="134"/>
      <c r="AF112" s="134"/>
      <c r="AG112" s="134"/>
      <c r="AI112" s="134"/>
      <c r="BM112" s="157"/>
    </row>
    <row r="113" spans="1:65" ht="12.75">
      <c r="A113" s="595"/>
      <c r="B113" s="365" t="s">
        <v>292</v>
      </c>
      <c r="C113" s="221"/>
      <c r="D113" s="137"/>
      <c r="E113" s="221"/>
      <c r="F113" s="137"/>
      <c r="G113" s="137"/>
      <c r="H113" s="175"/>
      <c r="I113" s="221"/>
      <c r="J113" s="137"/>
      <c r="K113" s="137"/>
      <c r="L113" s="137"/>
      <c r="M113" s="137"/>
      <c r="N113" s="137"/>
      <c r="O113" s="221"/>
      <c r="P113" s="137"/>
      <c r="Q113" s="137"/>
      <c r="R113" s="221"/>
      <c r="S113" s="137"/>
      <c r="T113" s="221"/>
      <c r="U113" s="137"/>
      <c r="V113" s="137"/>
      <c r="W113" s="137"/>
      <c r="X113" s="221"/>
      <c r="Y113" s="137"/>
      <c r="Z113" s="221"/>
      <c r="AA113" s="137"/>
      <c r="AB113" s="221"/>
      <c r="AC113" s="137"/>
      <c r="AD113" s="137"/>
      <c r="AE113" s="137"/>
      <c r="AF113" s="137"/>
      <c r="AG113" s="137"/>
      <c r="AH113" s="137"/>
      <c r="AI113" s="137"/>
      <c r="AJ113" s="137"/>
      <c r="AK113" s="221"/>
      <c r="AL113" s="137"/>
      <c r="AM113" s="137"/>
      <c r="AN113" s="137"/>
      <c r="AO113" s="137"/>
      <c r="AP113" s="137"/>
      <c r="AQ113" s="137"/>
      <c r="AR113" s="221"/>
      <c r="AS113" s="137"/>
      <c r="AT113" s="137"/>
      <c r="AU113" s="137"/>
      <c r="AV113" s="221"/>
      <c r="AW113" s="137"/>
      <c r="AX113" s="221"/>
      <c r="AY113" s="137"/>
      <c r="AZ113" s="137"/>
      <c r="BA113" s="221"/>
      <c r="BB113" s="137"/>
      <c r="BC113" s="137"/>
      <c r="BD113" s="137"/>
      <c r="BE113" s="137"/>
      <c r="BF113" s="175"/>
      <c r="BG113" s="137"/>
      <c r="BH113" s="137"/>
      <c r="BI113" s="137"/>
      <c r="BJ113" s="137"/>
      <c r="BK113" s="137"/>
      <c r="BL113" s="137"/>
      <c r="BM113" s="158"/>
    </row>
    <row r="114" spans="1:70" ht="15.75">
      <c r="A114" s="180" t="s">
        <v>351</v>
      </c>
      <c r="B114" s="361" t="s">
        <v>301</v>
      </c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  <c r="BL114" s="181"/>
      <c r="BM114" s="182"/>
      <c r="BN114" s="136"/>
      <c r="BO114" s="136"/>
      <c r="BP114" s="136"/>
      <c r="BQ114" s="136"/>
      <c r="BR114" s="136"/>
    </row>
    <row r="115" spans="1:70" s="142" customFormat="1" ht="51" customHeight="1">
      <c r="A115" s="169" t="s">
        <v>334</v>
      </c>
      <c r="B115" s="363"/>
      <c r="C115" s="218"/>
      <c r="D115" s="141"/>
      <c r="E115" s="218"/>
      <c r="F115" s="141"/>
      <c r="G115" s="141"/>
      <c r="H115" s="170"/>
      <c r="I115" s="218"/>
      <c r="J115" s="141"/>
      <c r="K115" s="141"/>
      <c r="L115" s="141"/>
      <c r="M115" s="141"/>
      <c r="N115" s="141"/>
      <c r="O115" s="218"/>
      <c r="P115" s="141"/>
      <c r="Q115" s="141"/>
      <c r="R115" s="218"/>
      <c r="S115" s="141"/>
      <c r="T115" s="218"/>
      <c r="U115" s="141"/>
      <c r="V115" s="141"/>
      <c r="W115" s="141"/>
      <c r="X115" s="218"/>
      <c r="Y115" s="141"/>
      <c r="Z115" s="218"/>
      <c r="AA115" s="141"/>
      <c r="AB115" s="218"/>
      <c r="AC115" s="141"/>
      <c r="AD115" s="141"/>
      <c r="AE115" s="141"/>
      <c r="AF115" s="141"/>
      <c r="AG115" s="141"/>
      <c r="AH115" s="141"/>
      <c r="AI115" s="141"/>
      <c r="AJ115" s="141"/>
      <c r="AK115" s="218"/>
      <c r="AL115" s="141"/>
      <c r="AM115" s="141"/>
      <c r="AN115" s="141"/>
      <c r="AO115" s="141"/>
      <c r="AP115" s="141"/>
      <c r="AQ115" s="141"/>
      <c r="AR115" s="218"/>
      <c r="AS115" s="141"/>
      <c r="AT115" s="141"/>
      <c r="AU115" s="141"/>
      <c r="AV115" s="218"/>
      <c r="AW115" s="141"/>
      <c r="AX115" s="218"/>
      <c r="AY115" s="141"/>
      <c r="AZ115" s="141"/>
      <c r="BA115" s="218"/>
      <c r="BB115" s="141"/>
      <c r="BC115" s="141"/>
      <c r="BD115" s="141"/>
      <c r="BE115" s="141"/>
      <c r="BF115" s="229"/>
      <c r="BG115" s="141"/>
      <c r="BH115" s="141"/>
      <c r="BI115" s="141"/>
      <c r="BJ115" s="141"/>
      <c r="BK115" s="141"/>
      <c r="BL115" s="141"/>
      <c r="BN115" s="154"/>
      <c r="BO115" s="154"/>
      <c r="BP115" s="154"/>
      <c r="BQ115" s="154"/>
      <c r="BR115" s="154"/>
    </row>
    <row r="116" spans="1:65" ht="18" customHeight="1">
      <c r="A116" s="172" t="s">
        <v>354</v>
      </c>
      <c r="B116" s="358" t="s">
        <v>301</v>
      </c>
      <c r="C116" s="222"/>
      <c r="D116" s="155"/>
      <c r="E116" s="219"/>
      <c r="F116" s="155"/>
      <c r="G116" s="155"/>
      <c r="H116" s="227"/>
      <c r="I116" s="219"/>
      <c r="J116" s="155"/>
      <c r="K116" s="155"/>
      <c r="L116" s="155"/>
      <c r="M116" s="155"/>
      <c r="N116" s="155"/>
      <c r="O116" s="219"/>
      <c r="P116" s="155"/>
      <c r="Q116" s="155"/>
      <c r="R116" s="219"/>
      <c r="S116" s="155"/>
      <c r="T116" s="219"/>
      <c r="U116" s="155"/>
      <c r="V116" s="155"/>
      <c r="W116" s="155"/>
      <c r="X116" s="219"/>
      <c r="Y116" s="155"/>
      <c r="Z116" s="219"/>
      <c r="AA116" s="155"/>
      <c r="AB116" s="219"/>
      <c r="AC116" s="155"/>
      <c r="AD116" s="155"/>
      <c r="AE116" s="155"/>
      <c r="AF116" s="155"/>
      <c r="AG116" s="155"/>
      <c r="AH116" s="155"/>
      <c r="AI116" s="155"/>
      <c r="AJ116" s="155"/>
      <c r="AK116" s="219"/>
      <c r="AL116" s="155"/>
      <c r="AM116" s="155"/>
      <c r="AN116" s="155"/>
      <c r="AO116" s="155"/>
      <c r="AP116" s="155"/>
      <c r="AQ116" s="155"/>
      <c r="AR116" s="219"/>
      <c r="AS116" s="155"/>
      <c r="AT116" s="155"/>
      <c r="AU116" s="155"/>
      <c r="AV116" s="219"/>
      <c r="AW116" s="155"/>
      <c r="AX116" s="219"/>
      <c r="AY116" s="155"/>
      <c r="AZ116" s="155"/>
      <c r="BA116" s="219"/>
      <c r="BB116" s="155"/>
      <c r="BC116" s="155"/>
      <c r="BD116" s="155"/>
      <c r="BE116" s="155"/>
      <c r="BF116" s="227"/>
      <c r="BG116" s="155"/>
      <c r="BH116" s="155"/>
      <c r="BI116" s="155"/>
      <c r="BJ116" s="155"/>
      <c r="BK116" s="155"/>
      <c r="BL116" s="155"/>
      <c r="BM116" s="156"/>
    </row>
    <row r="117" spans="1:65" s="135" customFormat="1" ht="12.75">
      <c r="A117" s="590" t="s">
        <v>4</v>
      </c>
      <c r="B117" s="360" t="s">
        <v>129</v>
      </c>
      <c r="C117" s="173"/>
      <c r="D117" s="173"/>
      <c r="E117" s="220"/>
      <c r="H117" s="136"/>
      <c r="I117" s="220"/>
      <c r="L117" s="136"/>
      <c r="O117" s="220"/>
      <c r="R117" s="220"/>
      <c r="T117" s="220"/>
      <c r="X117" s="220"/>
      <c r="Z117" s="220"/>
      <c r="AB117" s="220"/>
      <c r="AF117" s="136"/>
      <c r="AG117" s="136"/>
      <c r="AK117" s="220"/>
      <c r="AR117" s="220"/>
      <c r="AV117" s="220"/>
      <c r="AX117" s="220"/>
      <c r="BA117" s="220"/>
      <c r="BF117" s="136"/>
      <c r="BM117" s="178"/>
    </row>
    <row r="118" spans="1:65" s="135" customFormat="1" ht="12.75">
      <c r="A118" s="590"/>
      <c r="B118" s="360" t="s">
        <v>130</v>
      </c>
      <c r="C118" s="220"/>
      <c r="E118" s="220"/>
      <c r="H118" s="136"/>
      <c r="I118" s="220"/>
      <c r="O118" s="220"/>
      <c r="R118" s="220"/>
      <c r="T118" s="220"/>
      <c r="X118" s="220"/>
      <c r="Z118" s="220"/>
      <c r="AB118" s="220"/>
      <c r="AK118" s="220"/>
      <c r="AR118" s="220"/>
      <c r="AV118" s="220"/>
      <c r="AX118" s="220"/>
      <c r="BA118" s="220"/>
      <c r="BF118" s="136"/>
      <c r="BM118" s="178"/>
    </row>
    <row r="119" spans="1:65" s="135" customFormat="1" ht="12.75">
      <c r="A119" s="590"/>
      <c r="B119" s="360" t="s">
        <v>131</v>
      </c>
      <c r="C119" s="220"/>
      <c r="E119" s="220"/>
      <c r="H119" s="136"/>
      <c r="I119" s="220"/>
      <c r="O119" s="220"/>
      <c r="R119" s="220"/>
      <c r="T119" s="220"/>
      <c r="X119" s="220"/>
      <c r="Z119" s="220"/>
      <c r="AB119" s="220"/>
      <c r="AK119" s="220"/>
      <c r="AR119" s="220"/>
      <c r="AV119" s="220"/>
      <c r="AX119" s="220"/>
      <c r="BA119" s="220"/>
      <c r="BF119" s="136"/>
      <c r="BM119" s="178"/>
    </row>
    <row r="120" spans="1:65" ht="18" customHeight="1">
      <c r="A120" s="172" t="s">
        <v>355</v>
      </c>
      <c r="B120" s="358" t="s">
        <v>301</v>
      </c>
      <c r="C120" s="222"/>
      <c r="D120" s="155"/>
      <c r="E120" s="219"/>
      <c r="F120" s="155"/>
      <c r="G120" s="155"/>
      <c r="H120" s="227"/>
      <c r="I120" s="219"/>
      <c r="J120" s="155"/>
      <c r="K120" s="155"/>
      <c r="L120" s="155"/>
      <c r="M120" s="155"/>
      <c r="N120" s="155"/>
      <c r="O120" s="219"/>
      <c r="P120" s="155"/>
      <c r="Q120" s="155"/>
      <c r="R120" s="219"/>
      <c r="S120" s="155"/>
      <c r="T120" s="219"/>
      <c r="U120" s="155"/>
      <c r="V120" s="155"/>
      <c r="W120" s="155"/>
      <c r="X120" s="219"/>
      <c r="Y120" s="155"/>
      <c r="Z120" s="219"/>
      <c r="AA120" s="155"/>
      <c r="AB120" s="219"/>
      <c r="AC120" s="155"/>
      <c r="AD120" s="155"/>
      <c r="AE120" s="155"/>
      <c r="AF120" s="155"/>
      <c r="AG120" s="155"/>
      <c r="AH120" s="155"/>
      <c r="AI120" s="155"/>
      <c r="AJ120" s="155"/>
      <c r="AK120" s="219"/>
      <c r="AL120" s="155"/>
      <c r="AM120" s="155"/>
      <c r="AN120" s="155"/>
      <c r="AO120" s="155"/>
      <c r="AP120" s="155"/>
      <c r="AQ120" s="155"/>
      <c r="AR120" s="219"/>
      <c r="AS120" s="155"/>
      <c r="AT120" s="155"/>
      <c r="AU120" s="155"/>
      <c r="AV120" s="219"/>
      <c r="AW120" s="155"/>
      <c r="AX120" s="219"/>
      <c r="AY120" s="155"/>
      <c r="AZ120" s="155"/>
      <c r="BA120" s="219"/>
      <c r="BB120" s="155"/>
      <c r="BC120" s="155"/>
      <c r="BD120" s="155"/>
      <c r="BE120" s="155"/>
      <c r="BF120" s="227"/>
      <c r="BG120" s="155"/>
      <c r="BH120" s="155"/>
      <c r="BI120" s="155"/>
      <c r="BJ120" s="155"/>
      <c r="BK120" s="155"/>
      <c r="BL120" s="155"/>
      <c r="BM120" s="156"/>
    </row>
    <row r="121" spans="1:65" s="135" customFormat="1" ht="12.75">
      <c r="A121" s="590" t="s">
        <v>4</v>
      </c>
      <c r="B121" s="360" t="s">
        <v>129</v>
      </c>
      <c r="C121" s="173"/>
      <c r="D121" s="173"/>
      <c r="E121" s="220"/>
      <c r="H121" s="136"/>
      <c r="I121" s="220"/>
      <c r="L121" s="136"/>
      <c r="O121" s="220"/>
      <c r="R121" s="220"/>
      <c r="T121" s="220"/>
      <c r="X121" s="220"/>
      <c r="Z121" s="220"/>
      <c r="AB121" s="220"/>
      <c r="AF121" s="136"/>
      <c r="AG121" s="136"/>
      <c r="AK121" s="220"/>
      <c r="AR121" s="220"/>
      <c r="AV121" s="220"/>
      <c r="AX121" s="220"/>
      <c r="BA121" s="220"/>
      <c r="BF121" s="136"/>
      <c r="BM121" s="178"/>
    </row>
    <row r="122" spans="1:65" s="135" customFormat="1" ht="12.75">
      <c r="A122" s="590"/>
      <c r="B122" s="360" t="s">
        <v>130</v>
      </c>
      <c r="C122" s="220"/>
      <c r="E122" s="220"/>
      <c r="H122" s="136"/>
      <c r="I122" s="220"/>
      <c r="O122" s="220"/>
      <c r="R122" s="220"/>
      <c r="T122" s="220"/>
      <c r="X122" s="220"/>
      <c r="Z122" s="220"/>
      <c r="AB122" s="220"/>
      <c r="AK122" s="220"/>
      <c r="AR122" s="220"/>
      <c r="AV122" s="220"/>
      <c r="AX122" s="220"/>
      <c r="BA122" s="220"/>
      <c r="BF122" s="136"/>
      <c r="BM122" s="178"/>
    </row>
    <row r="123" spans="1:65" s="135" customFormat="1" ht="12.75">
      <c r="A123" s="590"/>
      <c r="B123" s="360" t="s">
        <v>131</v>
      </c>
      <c r="C123" s="220"/>
      <c r="E123" s="220"/>
      <c r="H123" s="136"/>
      <c r="I123" s="220"/>
      <c r="O123" s="220"/>
      <c r="R123" s="220"/>
      <c r="T123" s="220"/>
      <c r="X123" s="220"/>
      <c r="Z123" s="220"/>
      <c r="AB123" s="220"/>
      <c r="AK123" s="220"/>
      <c r="AR123" s="220"/>
      <c r="AV123" s="220"/>
      <c r="AX123" s="220"/>
      <c r="BA123" s="220"/>
      <c r="BF123" s="136"/>
      <c r="BM123" s="178"/>
    </row>
    <row r="124" spans="1:70" ht="15.75">
      <c r="A124" s="180" t="s">
        <v>335</v>
      </c>
      <c r="B124" s="361" t="s">
        <v>301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181"/>
      <c r="AT124" s="181"/>
      <c r="AU124" s="181"/>
      <c r="AV124" s="181"/>
      <c r="AW124" s="181"/>
      <c r="AX124" s="181"/>
      <c r="AY124" s="181"/>
      <c r="AZ124" s="181"/>
      <c r="BA124" s="181"/>
      <c r="BB124" s="181"/>
      <c r="BC124" s="181"/>
      <c r="BD124" s="181"/>
      <c r="BE124" s="181"/>
      <c r="BF124" s="181"/>
      <c r="BG124" s="181"/>
      <c r="BH124" s="181"/>
      <c r="BI124" s="181"/>
      <c r="BJ124" s="181"/>
      <c r="BK124" s="181"/>
      <c r="BL124" s="181"/>
      <c r="BM124" s="182"/>
      <c r="BN124" s="136"/>
      <c r="BO124" s="136"/>
      <c r="BP124" s="136"/>
      <c r="BQ124" s="136"/>
      <c r="BR124" s="136"/>
    </row>
    <row r="125" spans="1:70" s="261" customFormat="1" ht="45.75" customHeight="1">
      <c r="A125" s="15" t="s">
        <v>327</v>
      </c>
      <c r="B125" s="367"/>
      <c r="C125" s="257"/>
      <c r="D125" s="258"/>
      <c r="E125" s="257"/>
      <c r="F125" s="258"/>
      <c r="G125" s="258"/>
      <c r="H125" s="259"/>
      <c r="I125" s="257"/>
      <c r="J125" s="258"/>
      <c r="K125" s="258"/>
      <c r="L125" s="258"/>
      <c r="M125" s="258"/>
      <c r="N125" s="258"/>
      <c r="O125" s="257"/>
      <c r="P125" s="258"/>
      <c r="Q125" s="258"/>
      <c r="R125" s="257"/>
      <c r="S125" s="258"/>
      <c r="T125" s="257"/>
      <c r="U125" s="258"/>
      <c r="V125" s="258"/>
      <c r="W125" s="258"/>
      <c r="X125" s="257"/>
      <c r="Y125" s="258"/>
      <c r="Z125" s="257"/>
      <c r="AA125" s="258"/>
      <c r="AB125" s="257"/>
      <c r="AC125" s="258"/>
      <c r="AD125" s="258"/>
      <c r="AE125" s="258"/>
      <c r="AF125" s="258"/>
      <c r="AG125" s="258"/>
      <c r="AH125" s="258"/>
      <c r="AI125" s="258"/>
      <c r="AJ125" s="258"/>
      <c r="AK125" s="257"/>
      <c r="AL125" s="258"/>
      <c r="AM125" s="258"/>
      <c r="AN125" s="258"/>
      <c r="AO125" s="258"/>
      <c r="AP125" s="258"/>
      <c r="AQ125" s="258"/>
      <c r="AR125" s="257"/>
      <c r="AS125" s="258"/>
      <c r="AT125" s="258"/>
      <c r="AU125" s="258"/>
      <c r="AV125" s="257"/>
      <c r="AW125" s="258"/>
      <c r="AX125" s="257"/>
      <c r="AY125" s="258"/>
      <c r="AZ125" s="258"/>
      <c r="BA125" s="257"/>
      <c r="BB125" s="258"/>
      <c r="BC125" s="258"/>
      <c r="BD125" s="258"/>
      <c r="BE125" s="258"/>
      <c r="BF125" s="260"/>
      <c r="BG125" s="258"/>
      <c r="BH125" s="258"/>
      <c r="BI125" s="258"/>
      <c r="BJ125" s="258"/>
      <c r="BK125" s="258"/>
      <c r="BL125" s="258"/>
      <c r="BN125" s="262"/>
      <c r="BO125" s="262"/>
      <c r="BP125" s="262"/>
      <c r="BQ125" s="262"/>
      <c r="BR125" s="262"/>
    </row>
    <row r="126" spans="1:70" s="142" customFormat="1" ht="24" customHeight="1">
      <c r="A126" s="169" t="s">
        <v>336</v>
      </c>
      <c r="B126" s="363"/>
      <c r="C126" s="218"/>
      <c r="D126" s="141"/>
      <c r="E126" s="218"/>
      <c r="F126" s="141"/>
      <c r="G126" s="141"/>
      <c r="H126" s="170"/>
      <c r="I126" s="218"/>
      <c r="J126" s="141"/>
      <c r="K126" s="141"/>
      <c r="L126" s="141"/>
      <c r="M126" s="141"/>
      <c r="N126" s="141"/>
      <c r="O126" s="218"/>
      <c r="P126" s="141"/>
      <c r="Q126" s="141"/>
      <c r="R126" s="218"/>
      <c r="S126" s="141"/>
      <c r="T126" s="218"/>
      <c r="U126" s="141"/>
      <c r="V126" s="141"/>
      <c r="W126" s="141"/>
      <c r="X126" s="218"/>
      <c r="Y126" s="141"/>
      <c r="Z126" s="218"/>
      <c r="AA126" s="141"/>
      <c r="AB126" s="218"/>
      <c r="AC126" s="141"/>
      <c r="AD126" s="141"/>
      <c r="AE126" s="141"/>
      <c r="AF126" s="141"/>
      <c r="AG126" s="141"/>
      <c r="AH126" s="141"/>
      <c r="AI126" s="141"/>
      <c r="AJ126" s="141"/>
      <c r="AK126" s="218"/>
      <c r="AL126" s="141"/>
      <c r="AM126" s="141"/>
      <c r="AN126" s="141"/>
      <c r="AO126" s="141"/>
      <c r="AP126" s="141"/>
      <c r="AQ126" s="141"/>
      <c r="AR126" s="218"/>
      <c r="AS126" s="141"/>
      <c r="AT126" s="141"/>
      <c r="AU126" s="141"/>
      <c r="AV126" s="218"/>
      <c r="AW126" s="141"/>
      <c r="AX126" s="218"/>
      <c r="AY126" s="141"/>
      <c r="AZ126" s="141"/>
      <c r="BA126" s="218"/>
      <c r="BB126" s="141"/>
      <c r="BC126" s="141"/>
      <c r="BD126" s="141"/>
      <c r="BE126" s="141"/>
      <c r="BF126" s="229"/>
      <c r="BG126" s="141"/>
      <c r="BH126" s="141"/>
      <c r="BI126" s="141"/>
      <c r="BJ126" s="141"/>
      <c r="BK126" s="141"/>
      <c r="BL126" s="141"/>
      <c r="BN126" s="154"/>
      <c r="BO126" s="154"/>
      <c r="BP126" s="154"/>
      <c r="BQ126" s="154"/>
      <c r="BR126" s="154"/>
    </row>
    <row r="127" spans="1:65" ht="18" customHeight="1">
      <c r="A127" s="172" t="s">
        <v>305</v>
      </c>
      <c r="B127" s="358" t="s">
        <v>301</v>
      </c>
      <c r="C127" s="222"/>
      <c r="D127" s="155"/>
      <c r="E127" s="219"/>
      <c r="F127" s="155"/>
      <c r="G127" s="155"/>
      <c r="H127" s="227"/>
      <c r="I127" s="219"/>
      <c r="J127" s="155"/>
      <c r="K127" s="155"/>
      <c r="L127" s="155"/>
      <c r="M127" s="155"/>
      <c r="N127" s="155"/>
      <c r="O127" s="219"/>
      <c r="P127" s="155"/>
      <c r="Q127" s="155"/>
      <c r="R127" s="219"/>
      <c r="S127" s="155"/>
      <c r="T127" s="219"/>
      <c r="U127" s="155"/>
      <c r="V127" s="155"/>
      <c r="W127" s="155"/>
      <c r="X127" s="219"/>
      <c r="Y127" s="155"/>
      <c r="Z127" s="219"/>
      <c r="AA127" s="155"/>
      <c r="AB127" s="219"/>
      <c r="AC127" s="155"/>
      <c r="AD127" s="155"/>
      <c r="AE127" s="155"/>
      <c r="AF127" s="155"/>
      <c r="AG127" s="155"/>
      <c r="AH127" s="155"/>
      <c r="AI127" s="155"/>
      <c r="AJ127" s="155"/>
      <c r="AK127" s="219"/>
      <c r="AL127" s="155"/>
      <c r="AM127" s="155"/>
      <c r="AN127" s="155"/>
      <c r="AO127" s="155"/>
      <c r="AP127" s="155"/>
      <c r="AQ127" s="155"/>
      <c r="AR127" s="219"/>
      <c r="AS127" s="155"/>
      <c r="AT127" s="155"/>
      <c r="AU127" s="155"/>
      <c r="AV127" s="219"/>
      <c r="AW127" s="155"/>
      <c r="AX127" s="219"/>
      <c r="AY127" s="155"/>
      <c r="AZ127" s="155"/>
      <c r="BA127" s="219"/>
      <c r="BB127" s="155"/>
      <c r="BC127" s="155"/>
      <c r="BD127" s="155"/>
      <c r="BE127" s="155"/>
      <c r="BF127" s="227"/>
      <c r="BG127" s="155"/>
      <c r="BH127" s="155"/>
      <c r="BI127" s="155"/>
      <c r="BJ127" s="155"/>
      <c r="BK127" s="155"/>
      <c r="BL127" s="155"/>
      <c r="BM127" s="156"/>
    </row>
    <row r="128" spans="1:65" ht="12.75">
      <c r="A128" s="588" t="s">
        <v>129</v>
      </c>
      <c r="B128" s="360"/>
      <c r="C128" s="223"/>
      <c r="L128" s="134"/>
      <c r="AF128" s="134"/>
      <c r="AG128" s="134"/>
      <c r="AI128" s="134"/>
      <c r="BM128" s="157"/>
    </row>
    <row r="129" spans="1:65" ht="12.75">
      <c r="A129" s="588" t="s">
        <v>130</v>
      </c>
      <c r="B129" s="360"/>
      <c r="C129" s="223"/>
      <c r="L129" s="134"/>
      <c r="AF129" s="134"/>
      <c r="AG129" s="134"/>
      <c r="AI129" s="134"/>
      <c r="BM129" s="157"/>
    </row>
    <row r="130" spans="1:65" ht="12.75">
      <c r="A130" s="589" t="s">
        <v>131</v>
      </c>
      <c r="B130" s="360"/>
      <c r="C130" s="223"/>
      <c r="L130" s="134"/>
      <c r="AF130" s="134"/>
      <c r="AG130" s="134"/>
      <c r="AI130" s="134"/>
      <c r="BM130" s="157"/>
    </row>
    <row r="131" spans="1:65" ht="18" customHeight="1">
      <c r="A131" s="172" t="s">
        <v>304</v>
      </c>
      <c r="B131" s="358" t="s">
        <v>301</v>
      </c>
      <c r="C131" s="222"/>
      <c r="D131" s="155"/>
      <c r="E131" s="219"/>
      <c r="F131" s="155"/>
      <c r="G131" s="155"/>
      <c r="H131" s="227"/>
      <c r="I131" s="219"/>
      <c r="J131" s="155"/>
      <c r="K131" s="155"/>
      <c r="L131" s="155"/>
      <c r="M131" s="155"/>
      <c r="N131" s="155"/>
      <c r="O131" s="219"/>
      <c r="P131" s="155"/>
      <c r="Q131" s="155"/>
      <c r="R131" s="219"/>
      <c r="S131" s="155"/>
      <c r="T131" s="219"/>
      <c r="U131" s="155"/>
      <c r="V131" s="155"/>
      <c r="W131" s="155"/>
      <c r="X131" s="219"/>
      <c r="Y131" s="155"/>
      <c r="Z131" s="219"/>
      <c r="AA131" s="155"/>
      <c r="AB131" s="219"/>
      <c r="AC131" s="155"/>
      <c r="AD131" s="155"/>
      <c r="AE131" s="155"/>
      <c r="AF131" s="155"/>
      <c r="AG131" s="155"/>
      <c r="AH131" s="155"/>
      <c r="AI131" s="155"/>
      <c r="AJ131" s="155"/>
      <c r="AK131" s="219"/>
      <c r="AL131" s="155"/>
      <c r="AM131" s="155"/>
      <c r="AN131" s="155"/>
      <c r="AO131" s="155"/>
      <c r="AP131" s="155"/>
      <c r="AQ131" s="155"/>
      <c r="AR131" s="219"/>
      <c r="AS131" s="155"/>
      <c r="AT131" s="155"/>
      <c r="AU131" s="155"/>
      <c r="AV131" s="219"/>
      <c r="AW131" s="155"/>
      <c r="AX131" s="219"/>
      <c r="AY131" s="155"/>
      <c r="AZ131" s="155"/>
      <c r="BA131" s="219"/>
      <c r="BB131" s="155"/>
      <c r="BC131" s="155"/>
      <c r="BD131" s="155"/>
      <c r="BE131" s="155"/>
      <c r="BF131" s="227"/>
      <c r="BG131" s="155"/>
      <c r="BH131" s="155"/>
      <c r="BI131" s="155"/>
      <c r="BJ131" s="155"/>
      <c r="BK131" s="155"/>
      <c r="BL131" s="155"/>
      <c r="BM131" s="156"/>
    </row>
    <row r="132" spans="1:65" ht="12.75">
      <c r="A132" s="588" t="s">
        <v>129</v>
      </c>
      <c r="B132" s="360"/>
      <c r="C132" s="223"/>
      <c r="L132" s="134"/>
      <c r="AF132" s="134"/>
      <c r="AG132" s="134"/>
      <c r="AI132" s="134"/>
      <c r="BM132" s="157"/>
    </row>
    <row r="133" spans="1:65" ht="12.75">
      <c r="A133" s="588" t="s">
        <v>130</v>
      </c>
      <c r="B133" s="360"/>
      <c r="C133" s="223"/>
      <c r="L133" s="134"/>
      <c r="AF133" s="134"/>
      <c r="AG133" s="134"/>
      <c r="AI133" s="134"/>
      <c r="BM133" s="157"/>
    </row>
    <row r="134" spans="1:65" ht="12.75">
      <c r="A134" s="589" t="s">
        <v>131</v>
      </c>
      <c r="B134" s="362"/>
      <c r="C134" s="224"/>
      <c r="D134" s="137"/>
      <c r="E134" s="221"/>
      <c r="F134" s="137"/>
      <c r="G134" s="137"/>
      <c r="H134" s="175"/>
      <c r="I134" s="221"/>
      <c r="J134" s="137"/>
      <c r="K134" s="137"/>
      <c r="L134" s="137"/>
      <c r="M134" s="137"/>
      <c r="N134" s="137"/>
      <c r="O134" s="221"/>
      <c r="P134" s="137"/>
      <c r="Q134" s="137"/>
      <c r="R134" s="221"/>
      <c r="S134" s="137"/>
      <c r="T134" s="221"/>
      <c r="U134" s="137"/>
      <c r="V134" s="137"/>
      <c r="W134" s="137"/>
      <c r="X134" s="221"/>
      <c r="Y134" s="137"/>
      <c r="Z134" s="221"/>
      <c r="AA134" s="137"/>
      <c r="AB134" s="221"/>
      <c r="AC134" s="137"/>
      <c r="AD134" s="137"/>
      <c r="AE134" s="137"/>
      <c r="AF134" s="137"/>
      <c r="AG134" s="137"/>
      <c r="AH134" s="137"/>
      <c r="AI134" s="137"/>
      <c r="AJ134" s="137"/>
      <c r="AK134" s="221"/>
      <c r="AL134" s="137"/>
      <c r="AM134" s="137"/>
      <c r="AN134" s="137"/>
      <c r="AO134" s="137"/>
      <c r="AP134" s="137"/>
      <c r="AQ134" s="137"/>
      <c r="AR134" s="221"/>
      <c r="AS134" s="137"/>
      <c r="AT134" s="137"/>
      <c r="AU134" s="137"/>
      <c r="AV134" s="221"/>
      <c r="AW134" s="137"/>
      <c r="AX134" s="221"/>
      <c r="AY134" s="137"/>
      <c r="AZ134" s="137"/>
      <c r="BA134" s="221"/>
      <c r="BB134" s="137"/>
      <c r="BC134" s="137"/>
      <c r="BD134" s="137"/>
      <c r="BE134" s="137"/>
      <c r="BF134" s="175"/>
      <c r="BG134" s="137"/>
      <c r="BH134" s="137"/>
      <c r="BI134" s="137"/>
      <c r="BJ134" s="137"/>
      <c r="BK134" s="137"/>
      <c r="BL134" s="137"/>
      <c r="BM134" s="158"/>
    </row>
    <row r="135" spans="1:70" ht="15.75">
      <c r="A135" s="180" t="s">
        <v>337</v>
      </c>
      <c r="B135" s="36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/>
      <c r="AM135" s="181"/>
      <c r="AN135" s="181"/>
      <c r="AO135" s="181"/>
      <c r="AP135" s="181"/>
      <c r="AQ135" s="181"/>
      <c r="AR135" s="181"/>
      <c r="AS135" s="181"/>
      <c r="AT135" s="181"/>
      <c r="AU135" s="181"/>
      <c r="AV135" s="181"/>
      <c r="AW135" s="181"/>
      <c r="AX135" s="181"/>
      <c r="AY135" s="181"/>
      <c r="AZ135" s="181"/>
      <c r="BA135" s="181"/>
      <c r="BB135" s="181"/>
      <c r="BC135" s="181"/>
      <c r="BD135" s="181"/>
      <c r="BE135" s="181"/>
      <c r="BF135" s="181"/>
      <c r="BG135" s="181"/>
      <c r="BH135" s="181"/>
      <c r="BI135" s="181"/>
      <c r="BJ135" s="181"/>
      <c r="BK135" s="181"/>
      <c r="BL135" s="181"/>
      <c r="BM135" s="182"/>
      <c r="BN135" s="136"/>
      <c r="BO135" s="136"/>
      <c r="BP135" s="136"/>
      <c r="BQ135" s="136"/>
      <c r="BR135" s="136"/>
    </row>
    <row r="136" spans="1:70" s="142" customFormat="1" ht="51" customHeight="1">
      <c r="A136" s="169" t="s">
        <v>338</v>
      </c>
      <c r="B136" s="363"/>
      <c r="C136" s="218"/>
      <c r="D136" s="141"/>
      <c r="E136" s="218"/>
      <c r="F136" s="141"/>
      <c r="G136" s="141"/>
      <c r="H136" s="170"/>
      <c r="I136" s="218"/>
      <c r="J136" s="141"/>
      <c r="K136" s="141"/>
      <c r="L136" s="141"/>
      <c r="M136" s="141"/>
      <c r="N136" s="141"/>
      <c r="O136" s="218"/>
      <c r="P136" s="141"/>
      <c r="Q136" s="141"/>
      <c r="R136" s="218"/>
      <c r="S136" s="141"/>
      <c r="T136" s="218"/>
      <c r="U136" s="141"/>
      <c r="V136" s="141"/>
      <c r="W136" s="141"/>
      <c r="X136" s="218"/>
      <c r="Y136" s="141"/>
      <c r="Z136" s="218"/>
      <c r="AA136" s="141"/>
      <c r="AB136" s="218"/>
      <c r="AC136" s="141"/>
      <c r="AD136" s="141"/>
      <c r="AE136" s="141"/>
      <c r="AF136" s="141"/>
      <c r="AG136" s="141"/>
      <c r="AH136" s="141"/>
      <c r="AI136" s="141"/>
      <c r="AJ136" s="141"/>
      <c r="AK136" s="218"/>
      <c r="AL136" s="141"/>
      <c r="AM136" s="141"/>
      <c r="AN136" s="141"/>
      <c r="AO136" s="141"/>
      <c r="AP136" s="141"/>
      <c r="AQ136" s="141"/>
      <c r="AR136" s="218"/>
      <c r="AS136" s="141"/>
      <c r="AT136" s="141"/>
      <c r="AU136" s="141"/>
      <c r="AV136" s="218"/>
      <c r="AW136" s="141"/>
      <c r="AX136" s="218"/>
      <c r="AY136" s="141"/>
      <c r="AZ136" s="141"/>
      <c r="BA136" s="218"/>
      <c r="BB136" s="141"/>
      <c r="BC136" s="141"/>
      <c r="BD136" s="141"/>
      <c r="BE136" s="141"/>
      <c r="BF136" s="229"/>
      <c r="BG136" s="141"/>
      <c r="BH136" s="141"/>
      <c r="BI136" s="141"/>
      <c r="BJ136" s="141"/>
      <c r="BK136" s="141"/>
      <c r="BL136" s="141"/>
      <c r="BN136" s="154"/>
      <c r="BO136" s="154"/>
      <c r="BP136" s="154"/>
      <c r="BQ136" s="154"/>
      <c r="BR136" s="154"/>
    </row>
    <row r="137" spans="1:65" ht="18" customHeight="1">
      <c r="A137" s="172" t="s">
        <v>275</v>
      </c>
      <c r="B137" s="358" t="s">
        <v>301</v>
      </c>
      <c r="C137" s="222"/>
      <c r="D137" s="155"/>
      <c r="E137" s="219"/>
      <c r="F137" s="155"/>
      <c r="G137" s="155"/>
      <c r="H137" s="227"/>
      <c r="I137" s="219"/>
      <c r="J137" s="155"/>
      <c r="K137" s="155"/>
      <c r="L137" s="155"/>
      <c r="M137" s="155"/>
      <c r="N137" s="155"/>
      <c r="O137" s="219"/>
      <c r="P137" s="155"/>
      <c r="Q137" s="155"/>
      <c r="R137" s="219"/>
      <c r="S137" s="155"/>
      <c r="T137" s="219"/>
      <c r="U137" s="155"/>
      <c r="V137" s="155"/>
      <c r="W137" s="155"/>
      <c r="X137" s="219"/>
      <c r="Y137" s="155"/>
      <c r="Z137" s="219"/>
      <c r="AA137" s="155"/>
      <c r="AB137" s="219"/>
      <c r="AC137" s="155"/>
      <c r="AD137" s="155"/>
      <c r="AE137" s="155"/>
      <c r="AF137" s="155"/>
      <c r="AG137" s="155"/>
      <c r="AH137" s="155"/>
      <c r="AI137" s="155"/>
      <c r="AJ137" s="155"/>
      <c r="AK137" s="219"/>
      <c r="AL137" s="155"/>
      <c r="AM137" s="155"/>
      <c r="AN137" s="155"/>
      <c r="AO137" s="155"/>
      <c r="AP137" s="155"/>
      <c r="AQ137" s="155"/>
      <c r="AR137" s="219"/>
      <c r="AS137" s="155"/>
      <c r="AT137" s="155"/>
      <c r="AU137" s="155"/>
      <c r="AV137" s="219"/>
      <c r="AW137" s="155"/>
      <c r="AX137" s="219"/>
      <c r="AY137" s="155"/>
      <c r="AZ137" s="155"/>
      <c r="BA137" s="219"/>
      <c r="BB137" s="155"/>
      <c r="BC137" s="155"/>
      <c r="BD137" s="155"/>
      <c r="BE137" s="155"/>
      <c r="BF137" s="227"/>
      <c r="BG137" s="155"/>
      <c r="BH137" s="155"/>
      <c r="BI137" s="155"/>
      <c r="BJ137" s="155"/>
      <c r="BK137" s="155"/>
      <c r="BL137" s="155"/>
      <c r="BM137" s="156"/>
    </row>
    <row r="138" spans="1:65" ht="12.75">
      <c r="A138" s="588" t="s">
        <v>129</v>
      </c>
      <c r="B138" s="360"/>
      <c r="C138" s="223"/>
      <c r="L138" s="134"/>
      <c r="AF138" s="134"/>
      <c r="AG138" s="134"/>
      <c r="AI138" s="134"/>
      <c r="BM138" s="157"/>
    </row>
    <row r="139" spans="1:65" ht="12.75">
      <c r="A139" s="588" t="s">
        <v>130</v>
      </c>
      <c r="B139" s="360"/>
      <c r="C139" s="223"/>
      <c r="L139" s="134"/>
      <c r="AF139" s="134"/>
      <c r="AG139" s="134"/>
      <c r="AI139" s="134"/>
      <c r="BM139" s="157"/>
    </row>
    <row r="140" spans="1:65" ht="12.75">
      <c r="A140" s="589" t="s">
        <v>131</v>
      </c>
      <c r="B140" s="360"/>
      <c r="C140" s="223"/>
      <c r="L140" s="134"/>
      <c r="AF140" s="134"/>
      <c r="AG140" s="134"/>
      <c r="AI140" s="134"/>
      <c r="BM140" s="157"/>
    </row>
    <row r="141" spans="1:65" ht="18" customHeight="1">
      <c r="A141" s="172" t="s">
        <v>276</v>
      </c>
      <c r="B141" s="358" t="s">
        <v>301</v>
      </c>
      <c r="C141" s="222"/>
      <c r="D141" s="155"/>
      <c r="E141" s="219"/>
      <c r="F141" s="155"/>
      <c r="G141" s="155"/>
      <c r="H141" s="227"/>
      <c r="I141" s="219"/>
      <c r="J141" s="155"/>
      <c r="K141" s="155"/>
      <c r="L141" s="155"/>
      <c r="M141" s="155"/>
      <c r="N141" s="155"/>
      <c r="O141" s="219"/>
      <c r="P141" s="155"/>
      <c r="Q141" s="155"/>
      <c r="R141" s="219"/>
      <c r="S141" s="155"/>
      <c r="T141" s="219"/>
      <c r="U141" s="155"/>
      <c r="V141" s="155"/>
      <c r="W141" s="155"/>
      <c r="X141" s="219"/>
      <c r="Y141" s="155"/>
      <c r="Z141" s="219"/>
      <c r="AA141" s="155"/>
      <c r="AB141" s="219"/>
      <c r="AC141" s="155"/>
      <c r="AD141" s="155"/>
      <c r="AE141" s="155"/>
      <c r="AF141" s="155"/>
      <c r="AG141" s="155"/>
      <c r="AH141" s="155"/>
      <c r="AI141" s="155"/>
      <c r="AJ141" s="155"/>
      <c r="AK141" s="219"/>
      <c r="AL141" s="155"/>
      <c r="AM141" s="155"/>
      <c r="AN141" s="155"/>
      <c r="AO141" s="155"/>
      <c r="AP141" s="155"/>
      <c r="AQ141" s="155"/>
      <c r="AR141" s="219"/>
      <c r="AS141" s="155"/>
      <c r="AT141" s="155"/>
      <c r="AU141" s="155"/>
      <c r="AV141" s="219"/>
      <c r="AW141" s="155"/>
      <c r="AX141" s="219"/>
      <c r="AY141" s="155"/>
      <c r="AZ141" s="155"/>
      <c r="BA141" s="219"/>
      <c r="BB141" s="155"/>
      <c r="BC141" s="155"/>
      <c r="BD141" s="155"/>
      <c r="BE141" s="155"/>
      <c r="BF141" s="227"/>
      <c r="BG141" s="155"/>
      <c r="BH141" s="155"/>
      <c r="BI141" s="155"/>
      <c r="BJ141" s="155"/>
      <c r="BK141" s="155"/>
      <c r="BL141" s="155"/>
      <c r="BM141" s="156"/>
    </row>
    <row r="142" spans="1:65" ht="12.75">
      <c r="A142" s="588" t="s">
        <v>129</v>
      </c>
      <c r="B142" s="360"/>
      <c r="C142" s="223"/>
      <c r="L142" s="134"/>
      <c r="AF142" s="134"/>
      <c r="AG142" s="134"/>
      <c r="AI142" s="134"/>
      <c r="BM142" s="157"/>
    </row>
    <row r="143" spans="1:65" ht="12.75">
      <c r="A143" s="588" t="s">
        <v>130</v>
      </c>
      <c r="B143" s="360"/>
      <c r="C143" s="223"/>
      <c r="L143" s="134"/>
      <c r="AF143" s="134"/>
      <c r="AG143" s="134"/>
      <c r="AI143" s="134"/>
      <c r="BM143" s="157"/>
    </row>
    <row r="144" spans="1:65" ht="12.75">
      <c r="A144" s="589" t="s">
        <v>131</v>
      </c>
      <c r="B144" s="362"/>
      <c r="C144" s="224"/>
      <c r="D144" s="137"/>
      <c r="E144" s="221"/>
      <c r="F144" s="137"/>
      <c r="G144" s="137"/>
      <c r="H144" s="175"/>
      <c r="I144" s="221"/>
      <c r="J144" s="137"/>
      <c r="K144" s="137"/>
      <c r="L144" s="137"/>
      <c r="M144" s="137"/>
      <c r="N144" s="137"/>
      <c r="O144" s="221"/>
      <c r="P144" s="137"/>
      <c r="Q144" s="137"/>
      <c r="R144" s="221"/>
      <c r="S144" s="137"/>
      <c r="T144" s="221"/>
      <c r="U144" s="137"/>
      <c r="V144" s="137"/>
      <c r="W144" s="137"/>
      <c r="X144" s="221"/>
      <c r="Y144" s="137"/>
      <c r="Z144" s="221"/>
      <c r="AA144" s="137"/>
      <c r="AB144" s="221"/>
      <c r="AC144" s="137"/>
      <c r="AD144" s="137"/>
      <c r="AE144" s="137"/>
      <c r="AF144" s="137"/>
      <c r="AG144" s="137"/>
      <c r="AH144" s="137"/>
      <c r="AI144" s="137"/>
      <c r="AJ144" s="137"/>
      <c r="AK144" s="221"/>
      <c r="AL144" s="137"/>
      <c r="AM144" s="137"/>
      <c r="AN144" s="137"/>
      <c r="AO144" s="137"/>
      <c r="AP144" s="137"/>
      <c r="AQ144" s="137"/>
      <c r="AR144" s="221"/>
      <c r="AS144" s="137"/>
      <c r="AT144" s="137"/>
      <c r="AU144" s="137"/>
      <c r="AV144" s="221"/>
      <c r="AW144" s="137"/>
      <c r="AX144" s="221"/>
      <c r="AY144" s="137"/>
      <c r="AZ144" s="137"/>
      <c r="BA144" s="221"/>
      <c r="BB144" s="137"/>
      <c r="BC144" s="137"/>
      <c r="BD144" s="137"/>
      <c r="BE144" s="137"/>
      <c r="BF144" s="175"/>
      <c r="BG144" s="137"/>
      <c r="BH144" s="137"/>
      <c r="BI144" s="137"/>
      <c r="BJ144" s="137"/>
      <c r="BK144" s="137"/>
      <c r="BL144" s="137"/>
      <c r="BM144" s="158"/>
    </row>
    <row r="145" spans="1:70" ht="15.75">
      <c r="A145" s="180" t="s">
        <v>339</v>
      </c>
      <c r="B145" s="36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1"/>
      <c r="AL145" s="181"/>
      <c r="AM145" s="181"/>
      <c r="AN145" s="181"/>
      <c r="AO145" s="181"/>
      <c r="AP145" s="181"/>
      <c r="AQ145" s="181"/>
      <c r="AR145" s="181"/>
      <c r="AS145" s="181"/>
      <c r="AT145" s="181"/>
      <c r="AU145" s="181"/>
      <c r="AV145" s="181"/>
      <c r="AW145" s="181"/>
      <c r="AX145" s="181"/>
      <c r="AY145" s="181"/>
      <c r="AZ145" s="181"/>
      <c r="BA145" s="181"/>
      <c r="BB145" s="181"/>
      <c r="BC145" s="181"/>
      <c r="BD145" s="181"/>
      <c r="BE145" s="181"/>
      <c r="BF145" s="181"/>
      <c r="BG145" s="181"/>
      <c r="BH145" s="181"/>
      <c r="BI145" s="181"/>
      <c r="BJ145" s="181"/>
      <c r="BK145" s="181"/>
      <c r="BL145" s="181"/>
      <c r="BM145" s="182"/>
      <c r="BN145" s="136"/>
      <c r="BO145" s="136"/>
      <c r="BP145" s="136"/>
      <c r="BQ145" s="136"/>
      <c r="BR145" s="136"/>
    </row>
    <row r="146" spans="1:70" s="142" customFormat="1" ht="51" customHeight="1">
      <c r="A146" s="169" t="s">
        <v>340</v>
      </c>
      <c r="B146" s="363"/>
      <c r="C146" s="218"/>
      <c r="D146" s="141"/>
      <c r="E146" s="218"/>
      <c r="F146" s="141"/>
      <c r="G146" s="141"/>
      <c r="H146" s="170"/>
      <c r="I146" s="218"/>
      <c r="J146" s="141"/>
      <c r="K146" s="141"/>
      <c r="L146" s="141"/>
      <c r="M146" s="141"/>
      <c r="N146" s="141"/>
      <c r="O146" s="218"/>
      <c r="P146" s="141"/>
      <c r="Q146" s="141"/>
      <c r="R146" s="218"/>
      <c r="S146" s="141"/>
      <c r="T146" s="218"/>
      <c r="U146" s="141"/>
      <c r="V146" s="141"/>
      <c r="W146" s="141"/>
      <c r="X146" s="218"/>
      <c r="Y146" s="141"/>
      <c r="Z146" s="218"/>
      <c r="AA146" s="141"/>
      <c r="AB146" s="218"/>
      <c r="AC146" s="141"/>
      <c r="AD146" s="141"/>
      <c r="AE146" s="141"/>
      <c r="AF146" s="141"/>
      <c r="AG146" s="141"/>
      <c r="AH146" s="141"/>
      <c r="AI146" s="141"/>
      <c r="AJ146" s="141"/>
      <c r="AK146" s="218"/>
      <c r="AL146" s="141"/>
      <c r="AM146" s="141"/>
      <c r="AN146" s="141"/>
      <c r="AO146" s="141"/>
      <c r="AP146" s="141"/>
      <c r="AQ146" s="141"/>
      <c r="AR146" s="218"/>
      <c r="AS146" s="141"/>
      <c r="AT146" s="141"/>
      <c r="AU146" s="141"/>
      <c r="AV146" s="218"/>
      <c r="AW146" s="141"/>
      <c r="AX146" s="218"/>
      <c r="AY146" s="141"/>
      <c r="AZ146" s="141"/>
      <c r="BA146" s="218"/>
      <c r="BB146" s="141"/>
      <c r="BC146" s="141"/>
      <c r="BD146" s="141"/>
      <c r="BE146" s="141"/>
      <c r="BF146" s="229"/>
      <c r="BG146" s="141"/>
      <c r="BH146" s="141"/>
      <c r="BI146" s="141"/>
      <c r="BJ146" s="141"/>
      <c r="BK146" s="141"/>
      <c r="BL146" s="141"/>
      <c r="BN146" s="154"/>
      <c r="BO146" s="154"/>
      <c r="BP146" s="154"/>
      <c r="BQ146" s="154"/>
      <c r="BR146" s="154"/>
    </row>
    <row r="147" spans="1:65" ht="18" customHeight="1">
      <c r="A147" s="172" t="s">
        <v>308</v>
      </c>
      <c r="B147" s="358" t="s">
        <v>301</v>
      </c>
      <c r="C147" s="219"/>
      <c r="D147" s="155"/>
      <c r="E147" s="219"/>
      <c r="F147" s="155"/>
      <c r="G147" s="155"/>
      <c r="H147" s="227"/>
      <c r="I147" s="219"/>
      <c r="J147" s="155"/>
      <c r="K147" s="155"/>
      <c r="L147" s="155"/>
      <c r="M147" s="155"/>
      <c r="N147" s="155"/>
      <c r="O147" s="219"/>
      <c r="P147" s="155"/>
      <c r="Q147" s="155"/>
      <c r="R147" s="219"/>
      <c r="S147" s="155"/>
      <c r="T147" s="219"/>
      <c r="U147" s="155"/>
      <c r="V147" s="155"/>
      <c r="W147" s="155"/>
      <c r="X147" s="219"/>
      <c r="Y147" s="155"/>
      <c r="Z147" s="219"/>
      <c r="AA147" s="155"/>
      <c r="AB147" s="219"/>
      <c r="AC147" s="155"/>
      <c r="AD147" s="155"/>
      <c r="AE147" s="155"/>
      <c r="AF147" s="155"/>
      <c r="AG147" s="155"/>
      <c r="AH147" s="155"/>
      <c r="AI147" s="155"/>
      <c r="AJ147" s="155"/>
      <c r="AK147" s="219"/>
      <c r="AL147" s="155"/>
      <c r="AM147" s="155"/>
      <c r="AN147" s="155"/>
      <c r="AO147" s="155"/>
      <c r="AP147" s="155"/>
      <c r="AQ147" s="155"/>
      <c r="AR147" s="219"/>
      <c r="AS147" s="155"/>
      <c r="AT147" s="155"/>
      <c r="AU147" s="155"/>
      <c r="AV147" s="219"/>
      <c r="AW147" s="155"/>
      <c r="AX147" s="219"/>
      <c r="AY147" s="155"/>
      <c r="AZ147" s="155"/>
      <c r="BA147" s="219"/>
      <c r="BB147" s="155"/>
      <c r="BC147" s="155"/>
      <c r="BD147" s="155"/>
      <c r="BE147" s="155"/>
      <c r="BF147" s="227"/>
      <c r="BG147" s="155"/>
      <c r="BH147" s="155"/>
      <c r="BI147" s="155"/>
      <c r="BJ147" s="155"/>
      <c r="BK147" s="155"/>
      <c r="BL147" s="155"/>
      <c r="BM147" s="156"/>
    </row>
    <row r="148" spans="1:65" s="135" customFormat="1" ht="12.75">
      <c r="A148" s="590" t="s">
        <v>307</v>
      </c>
      <c r="B148" s="359" t="s">
        <v>129</v>
      </c>
      <c r="C148" s="173"/>
      <c r="D148" s="173"/>
      <c r="E148" s="220"/>
      <c r="H148" s="136"/>
      <c r="I148" s="220"/>
      <c r="L148" s="136"/>
      <c r="O148" s="220"/>
      <c r="R148" s="220"/>
      <c r="T148" s="220"/>
      <c r="X148" s="220"/>
      <c r="Z148" s="220"/>
      <c r="AB148" s="220"/>
      <c r="AF148" s="136"/>
      <c r="AG148" s="136"/>
      <c r="AK148" s="220"/>
      <c r="AR148" s="220"/>
      <c r="AV148" s="220"/>
      <c r="AX148" s="220"/>
      <c r="BA148" s="220"/>
      <c r="BF148" s="136"/>
      <c r="BM148" s="178"/>
    </row>
    <row r="149" spans="1:65" s="135" customFormat="1" ht="12.75">
      <c r="A149" s="590"/>
      <c r="B149" s="359" t="s">
        <v>130</v>
      </c>
      <c r="C149" s="220"/>
      <c r="E149" s="220"/>
      <c r="H149" s="136"/>
      <c r="I149" s="220"/>
      <c r="O149" s="220"/>
      <c r="R149" s="220"/>
      <c r="T149" s="220"/>
      <c r="X149" s="220"/>
      <c r="Z149" s="220"/>
      <c r="AB149" s="220"/>
      <c r="AK149" s="220"/>
      <c r="AR149" s="220"/>
      <c r="AV149" s="220"/>
      <c r="AX149" s="220"/>
      <c r="BA149" s="220"/>
      <c r="BF149" s="136"/>
      <c r="BM149" s="178"/>
    </row>
    <row r="150" spans="1:65" s="135" customFormat="1" ht="12.75">
      <c r="A150" s="590"/>
      <c r="B150" s="359" t="s">
        <v>131</v>
      </c>
      <c r="C150" s="220"/>
      <c r="E150" s="220"/>
      <c r="H150" s="136"/>
      <c r="I150" s="220"/>
      <c r="O150" s="220"/>
      <c r="R150" s="220"/>
      <c r="T150" s="220"/>
      <c r="X150" s="220"/>
      <c r="Z150" s="220"/>
      <c r="AB150" s="220"/>
      <c r="AK150" s="220"/>
      <c r="AR150" s="220"/>
      <c r="AV150" s="220"/>
      <c r="AX150" s="220"/>
      <c r="BA150" s="220"/>
      <c r="BF150" s="136"/>
      <c r="BM150" s="178"/>
    </row>
    <row r="151" spans="1:65" s="135" customFormat="1" ht="12.75">
      <c r="A151" s="591" t="s">
        <v>306</v>
      </c>
      <c r="B151" s="368" t="s">
        <v>129</v>
      </c>
      <c r="C151" s="225"/>
      <c r="D151" s="174"/>
      <c r="E151" s="225"/>
      <c r="F151" s="174"/>
      <c r="G151" s="174"/>
      <c r="H151" s="228"/>
      <c r="I151" s="225"/>
      <c r="J151" s="174"/>
      <c r="K151" s="174"/>
      <c r="L151" s="174"/>
      <c r="M151" s="174"/>
      <c r="N151" s="174"/>
      <c r="O151" s="225"/>
      <c r="P151" s="174"/>
      <c r="Q151" s="174"/>
      <c r="R151" s="225"/>
      <c r="S151" s="174"/>
      <c r="T151" s="225"/>
      <c r="U151" s="174"/>
      <c r="V151" s="174"/>
      <c r="W151" s="174"/>
      <c r="X151" s="225"/>
      <c r="Y151" s="174"/>
      <c r="Z151" s="225"/>
      <c r="AA151" s="174"/>
      <c r="AB151" s="225"/>
      <c r="AC151" s="174"/>
      <c r="AD151" s="174"/>
      <c r="AE151" s="174"/>
      <c r="AF151" s="174"/>
      <c r="AG151" s="174"/>
      <c r="AH151" s="174"/>
      <c r="AI151" s="174"/>
      <c r="AJ151" s="174"/>
      <c r="AK151" s="225"/>
      <c r="AL151" s="174"/>
      <c r="AM151" s="174"/>
      <c r="AN151" s="174"/>
      <c r="AO151" s="174"/>
      <c r="AP151" s="174"/>
      <c r="AQ151" s="174"/>
      <c r="AR151" s="225"/>
      <c r="AS151" s="174"/>
      <c r="AT151" s="174"/>
      <c r="AU151" s="174"/>
      <c r="AV151" s="225"/>
      <c r="AW151" s="174"/>
      <c r="AX151" s="225"/>
      <c r="AY151" s="174"/>
      <c r="AZ151" s="174"/>
      <c r="BA151" s="225"/>
      <c r="BB151" s="174"/>
      <c r="BC151" s="174"/>
      <c r="BD151" s="174"/>
      <c r="BE151" s="174"/>
      <c r="BF151" s="228"/>
      <c r="BG151" s="174"/>
      <c r="BH151" s="174"/>
      <c r="BI151" s="174"/>
      <c r="BJ151" s="174"/>
      <c r="BK151" s="174"/>
      <c r="BL151" s="174"/>
      <c r="BM151" s="179"/>
    </row>
    <row r="152" spans="1:65" s="135" customFormat="1" ht="12.75">
      <c r="A152" s="592"/>
      <c r="B152" s="359" t="s">
        <v>130</v>
      </c>
      <c r="C152" s="220"/>
      <c r="E152" s="220"/>
      <c r="H152" s="136"/>
      <c r="I152" s="220"/>
      <c r="O152" s="220"/>
      <c r="R152" s="220"/>
      <c r="T152" s="220"/>
      <c r="X152" s="220"/>
      <c r="Z152" s="220"/>
      <c r="AB152" s="220"/>
      <c r="AK152" s="220"/>
      <c r="AR152" s="220"/>
      <c r="AV152" s="220"/>
      <c r="AX152" s="220"/>
      <c r="BA152" s="220"/>
      <c r="BF152" s="136"/>
      <c r="BM152" s="178"/>
    </row>
    <row r="153" spans="1:65" ht="12.75">
      <c r="A153" s="593"/>
      <c r="B153" s="369" t="s">
        <v>131</v>
      </c>
      <c r="C153" s="221"/>
      <c r="D153" s="137"/>
      <c r="E153" s="221"/>
      <c r="F153" s="137"/>
      <c r="G153" s="137"/>
      <c r="H153" s="175"/>
      <c r="I153" s="221"/>
      <c r="J153" s="137"/>
      <c r="K153" s="137"/>
      <c r="L153" s="175"/>
      <c r="M153" s="137"/>
      <c r="N153" s="137"/>
      <c r="O153" s="221"/>
      <c r="P153" s="137"/>
      <c r="Q153" s="137"/>
      <c r="R153" s="221"/>
      <c r="S153" s="137"/>
      <c r="T153" s="221"/>
      <c r="U153" s="137"/>
      <c r="V153" s="137"/>
      <c r="W153" s="137"/>
      <c r="X153" s="221"/>
      <c r="Y153" s="137"/>
      <c r="Z153" s="221"/>
      <c r="AA153" s="137"/>
      <c r="AB153" s="221"/>
      <c r="AC153" s="137"/>
      <c r="AD153" s="137"/>
      <c r="AE153" s="137"/>
      <c r="AF153" s="175"/>
      <c r="AG153" s="176"/>
      <c r="AH153" s="137"/>
      <c r="AI153" s="177"/>
      <c r="AJ153" s="137"/>
      <c r="AK153" s="221"/>
      <c r="AL153" s="137"/>
      <c r="AM153" s="137"/>
      <c r="AN153" s="137"/>
      <c r="AO153" s="137"/>
      <c r="AP153" s="137"/>
      <c r="AQ153" s="137"/>
      <c r="AR153" s="221"/>
      <c r="AS153" s="137"/>
      <c r="AT153" s="137"/>
      <c r="AU153" s="137"/>
      <c r="AV153" s="221"/>
      <c r="AW153" s="137"/>
      <c r="AX153" s="221"/>
      <c r="AY153" s="137"/>
      <c r="AZ153" s="137"/>
      <c r="BA153" s="221"/>
      <c r="BB153" s="137"/>
      <c r="BC153" s="137"/>
      <c r="BD153" s="137"/>
      <c r="BE153" s="137"/>
      <c r="BF153" s="175"/>
      <c r="BG153" s="137"/>
      <c r="BH153" s="137"/>
      <c r="BI153" s="137"/>
      <c r="BJ153" s="137"/>
      <c r="BK153" s="137"/>
      <c r="BL153" s="137"/>
      <c r="BM153" s="158"/>
    </row>
    <row r="154" spans="1:65" s="135" customFormat="1" ht="12.75">
      <c r="A154" s="591" t="s">
        <v>274</v>
      </c>
      <c r="B154" s="368" t="s">
        <v>129</v>
      </c>
      <c r="C154" s="225"/>
      <c r="D154" s="174"/>
      <c r="E154" s="225"/>
      <c r="F154" s="174"/>
      <c r="G154" s="174"/>
      <c r="H154" s="228"/>
      <c r="I154" s="225"/>
      <c r="J154" s="174"/>
      <c r="K154" s="174"/>
      <c r="L154" s="174"/>
      <c r="M154" s="174"/>
      <c r="N154" s="174"/>
      <c r="O154" s="225"/>
      <c r="P154" s="174"/>
      <c r="Q154" s="174"/>
      <c r="R154" s="225"/>
      <c r="S154" s="174"/>
      <c r="T154" s="225"/>
      <c r="U154" s="174"/>
      <c r="V154" s="174"/>
      <c r="W154" s="174"/>
      <c r="X154" s="225"/>
      <c r="Y154" s="174"/>
      <c r="Z154" s="225"/>
      <c r="AA154" s="174"/>
      <c r="AB154" s="225"/>
      <c r="AC154" s="174"/>
      <c r="AD154" s="174"/>
      <c r="AE154" s="174"/>
      <c r="AF154" s="174"/>
      <c r="AG154" s="174"/>
      <c r="AH154" s="174"/>
      <c r="AI154" s="174"/>
      <c r="AJ154" s="174"/>
      <c r="AK154" s="225"/>
      <c r="AL154" s="174"/>
      <c r="AM154" s="174"/>
      <c r="AN154" s="174"/>
      <c r="AO154" s="174"/>
      <c r="AP154" s="174"/>
      <c r="AQ154" s="174"/>
      <c r="AR154" s="225"/>
      <c r="AS154" s="174"/>
      <c r="AT154" s="174"/>
      <c r="AU154" s="174"/>
      <c r="AV154" s="225"/>
      <c r="AW154" s="174"/>
      <c r="AX154" s="225"/>
      <c r="AY154" s="174"/>
      <c r="AZ154" s="174"/>
      <c r="BA154" s="225"/>
      <c r="BB154" s="174"/>
      <c r="BC154" s="174"/>
      <c r="BD154" s="174"/>
      <c r="BE154" s="174"/>
      <c r="BF154" s="228"/>
      <c r="BG154" s="174"/>
      <c r="BH154" s="174"/>
      <c r="BI154" s="174"/>
      <c r="BJ154" s="174"/>
      <c r="BK154" s="174"/>
      <c r="BL154" s="174"/>
      <c r="BM154" s="179"/>
    </row>
    <row r="155" spans="1:65" s="135" customFormat="1" ht="12.75">
      <c r="A155" s="592"/>
      <c r="B155" s="359" t="s">
        <v>130</v>
      </c>
      <c r="C155" s="220"/>
      <c r="E155" s="220"/>
      <c r="H155" s="136"/>
      <c r="I155" s="220"/>
      <c r="O155" s="220"/>
      <c r="R155" s="220"/>
      <c r="T155" s="220"/>
      <c r="X155" s="220"/>
      <c r="Z155" s="220"/>
      <c r="AB155" s="220"/>
      <c r="AK155" s="220"/>
      <c r="AR155" s="220"/>
      <c r="AV155" s="220"/>
      <c r="AX155" s="220"/>
      <c r="BA155" s="220"/>
      <c r="BF155" s="136"/>
      <c r="BM155" s="178"/>
    </row>
    <row r="156" spans="1:65" ht="12.75">
      <c r="A156" s="593"/>
      <c r="B156" s="369" t="s">
        <v>131</v>
      </c>
      <c r="C156" s="221"/>
      <c r="D156" s="137"/>
      <c r="E156" s="221"/>
      <c r="F156" s="137"/>
      <c r="G156" s="137"/>
      <c r="H156" s="175"/>
      <c r="I156" s="221"/>
      <c r="J156" s="137"/>
      <c r="K156" s="137"/>
      <c r="L156" s="175"/>
      <c r="M156" s="137"/>
      <c r="N156" s="137"/>
      <c r="O156" s="221"/>
      <c r="P156" s="137"/>
      <c r="Q156" s="137"/>
      <c r="R156" s="221"/>
      <c r="S156" s="137"/>
      <c r="T156" s="221"/>
      <c r="U156" s="137"/>
      <c r="V156" s="137"/>
      <c r="W156" s="137"/>
      <c r="X156" s="221"/>
      <c r="Y156" s="137"/>
      <c r="Z156" s="221"/>
      <c r="AA156" s="137"/>
      <c r="AB156" s="221"/>
      <c r="AC156" s="137"/>
      <c r="AD156" s="137"/>
      <c r="AE156" s="137"/>
      <c r="AF156" s="175"/>
      <c r="AG156" s="176"/>
      <c r="AH156" s="137"/>
      <c r="AI156" s="177"/>
      <c r="AJ156" s="137"/>
      <c r="AK156" s="221"/>
      <c r="AL156" s="137"/>
      <c r="AM156" s="137"/>
      <c r="AN156" s="137"/>
      <c r="AO156" s="137"/>
      <c r="AP156" s="137"/>
      <c r="AQ156" s="137"/>
      <c r="AR156" s="221"/>
      <c r="AS156" s="137"/>
      <c r="AT156" s="137"/>
      <c r="AU156" s="137"/>
      <c r="AV156" s="221"/>
      <c r="AW156" s="137"/>
      <c r="AX156" s="221"/>
      <c r="AY156" s="137"/>
      <c r="AZ156" s="137"/>
      <c r="BA156" s="221"/>
      <c r="BB156" s="137"/>
      <c r="BC156" s="137"/>
      <c r="BD156" s="137"/>
      <c r="BE156" s="137"/>
      <c r="BF156" s="175"/>
      <c r="BG156" s="137"/>
      <c r="BH156" s="137"/>
      <c r="BI156" s="137"/>
      <c r="BJ156" s="137"/>
      <c r="BK156" s="137"/>
      <c r="BL156" s="137"/>
      <c r="BM156" s="158"/>
    </row>
    <row r="157" spans="1:65" ht="12.75">
      <c r="A157" s="591" t="s">
        <v>62</v>
      </c>
      <c r="B157" s="368" t="s">
        <v>129</v>
      </c>
      <c r="L157" s="134"/>
      <c r="AF157" s="134"/>
      <c r="AG157" s="134"/>
      <c r="AI157" s="134"/>
      <c r="BM157" s="157"/>
    </row>
    <row r="158" spans="1:65" ht="12.75">
      <c r="A158" s="592"/>
      <c r="B158" s="359" t="s">
        <v>130</v>
      </c>
      <c r="L158" s="134"/>
      <c r="AF158" s="134"/>
      <c r="AG158" s="134"/>
      <c r="AI158" s="134"/>
      <c r="BM158" s="157"/>
    </row>
    <row r="159" spans="1:65" ht="12.75">
      <c r="A159" s="593"/>
      <c r="B159" s="369" t="s">
        <v>131</v>
      </c>
      <c r="C159" s="221"/>
      <c r="D159" s="137"/>
      <c r="E159" s="221"/>
      <c r="F159" s="137"/>
      <c r="G159" s="137"/>
      <c r="H159" s="175"/>
      <c r="I159" s="221"/>
      <c r="J159" s="137"/>
      <c r="K159" s="137"/>
      <c r="L159" s="137"/>
      <c r="M159" s="137"/>
      <c r="N159" s="137"/>
      <c r="O159" s="221"/>
      <c r="P159" s="137"/>
      <c r="Q159" s="137"/>
      <c r="R159" s="221"/>
      <c r="S159" s="137"/>
      <c r="T159" s="221"/>
      <c r="U159" s="137"/>
      <c r="V159" s="137"/>
      <c r="W159" s="137"/>
      <c r="X159" s="221"/>
      <c r="Y159" s="137"/>
      <c r="Z159" s="221"/>
      <c r="AA159" s="137"/>
      <c r="AB159" s="221"/>
      <c r="AC159" s="137"/>
      <c r="AD159" s="137"/>
      <c r="AE159" s="137"/>
      <c r="AF159" s="137"/>
      <c r="AG159" s="137"/>
      <c r="AH159" s="137"/>
      <c r="AI159" s="137"/>
      <c r="AJ159" s="137"/>
      <c r="AK159" s="221"/>
      <c r="AL159" s="137"/>
      <c r="AM159" s="137"/>
      <c r="AN159" s="137"/>
      <c r="AO159" s="137"/>
      <c r="AP159" s="137"/>
      <c r="AQ159" s="137"/>
      <c r="AR159" s="221"/>
      <c r="AS159" s="137"/>
      <c r="AT159" s="137"/>
      <c r="AU159" s="137"/>
      <c r="AV159" s="221"/>
      <c r="AW159" s="137"/>
      <c r="AX159" s="221"/>
      <c r="AY159" s="137"/>
      <c r="AZ159" s="137"/>
      <c r="BA159" s="221"/>
      <c r="BB159" s="137"/>
      <c r="BC159" s="137"/>
      <c r="BD159" s="137"/>
      <c r="BE159" s="137"/>
      <c r="BF159" s="175"/>
      <c r="BG159" s="137"/>
      <c r="BH159" s="137"/>
      <c r="BI159" s="137"/>
      <c r="BJ159" s="137"/>
      <c r="BK159" s="137"/>
      <c r="BL159" s="137"/>
      <c r="BM159" s="158"/>
    </row>
    <row r="160" spans="1:70" ht="15.75">
      <c r="A160" s="180" t="s">
        <v>341</v>
      </c>
      <c r="B160" s="36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181"/>
      <c r="AO160" s="181"/>
      <c r="AP160" s="181"/>
      <c r="AQ160" s="181"/>
      <c r="AR160" s="181"/>
      <c r="AS160" s="181"/>
      <c r="AT160" s="181"/>
      <c r="AU160" s="181"/>
      <c r="AV160" s="181"/>
      <c r="AW160" s="181"/>
      <c r="AX160" s="181"/>
      <c r="AY160" s="181"/>
      <c r="AZ160" s="181"/>
      <c r="BA160" s="181"/>
      <c r="BB160" s="181"/>
      <c r="BC160" s="181"/>
      <c r="BD160" s="181"/>
      <c r="BE160" s="181"/>
      <c r="BF160" s="181"/>
      <c r="BG160" s="181"/>
      <c r="BH160" s="181"/>
      <c r="BI160" s="181"/>
      <c r="BJ160" s="181"/>
      <c r="BK160" s="181"/>
      <c r="BL160" s="181"/>
      <c r="BM160" s="182"/>
      <c r="BN160" s="136"/>
      <c r="BO160" s="136"/>
      <c r="BP160" s="136"/>
      <c r="BQ160" s="136"/>
      <c r="BR160" s="136"/>
    </row>
    <row r="161" spans="1:70" s="261" customFormat="1" ht="45.75" customHeight="1">
      <c r="A161" s="15" t="s">
        <v>328</v>
      </c>
      <c r="B161" s="367"/>
      <c r="C161" s="257"/>
      <c r="D161" s="258"/>
      <c r="E161" s="257"/>
      <c r="F161" s="258"/>
      <c r="G161" s="258"/>
      <c r="H161" s="259"/>
      <c r="I161" s="257"/>
      <c r="J161" s="258"/>
      <c r="K161" s="258"/>
      <c r="L161" s="258"/>
      <c r="M161" s="258"/>
      <c r="N161" s="258"/>
      <c r="O161" s="257"/>
      <c r="P161" s="258"/>
      <c r="Q161" s="258"/>
      <c r="R161" s="257"/>
      <c r="S161" s="258"/>
      <c r="T161" s="257"/>
      <c r="U161" s="258"/>
      <c r="V161" s="258"/>
      <c r="W161" s="258"/>
      <c r="X161" s="257"/>
      <c r="Y161" s="258"/>
      <c r="Z161" s="257"/>
      <c r="AA161" s="258"/>
      <c r="AB161" s="257"/>
      <c r="AC161" s="258"/>
      <c r="AD161" s="258"/>
      <c r="AE161" s="258"/>
      <c r="AF161" s="258"/>
      <c r="AG161" s="258"/>
      <c r="AH161" s="258"/>
      <c r="AI161" s="258"/>
      <c r="AJ161" s="258"/>
      <c r="AK161" s="257"/>
      <c r="AL161" s="258"/>
      <c r="AM161" s="258"/>
      <c r="AN161" s="258"/>
      <c r="AO161" s="258"/>
      <c r="AP161" s="258"/>
      <c r="AQ161" s="258"/>
      <c r="AR161" s="257"/>
      <c r="AS161" s="258"/>
      <c r="AT161" s="258"/>
      <c r="AU161" s="258"/>
      <c r="AV161" s="257"/>
      <c r="AW161" s="258"/>
      <c r="AX161" s="257"/>
      <c r="AY161" s="258"/>
      <c r="AZ161" s="258"/>
      <c r="BA161" s="257"/>
      <c r="BB161" s="258"/>
      <c r="BC161" s="258"/>
      <c r="BD161" s="258"/>
      <c r="BE161" s="258"/>
      <c r="BF161" s="260"/>
      <c r="BG161" s="258"/>
      <c r="BH161" s="258"/>
      <c r="BI161" s="258"/>
      <c r="BJ161" s="258"/>
      <c r="BK161" s="258"/>
      <c r="BL161" s="258"/>
      <c r="BN161" s="262"/>
      <c r="BO161" s="262"/>
      <c r="BP161" s="262"/>
      <c r="BQ161" s="262"/>
      <c r="BR161" s="262"/>
    </row>
    <row r="162" spans="1:70" s="142" customFormat="1" ht="29.25" customHeight="1">
      <c r="A162" s="169" t="s">
        <v>342</v>
      </c>
      <c r="B162" s="363"/>
      <c r="C162" s="218"/>
      <c r="D162" s="141"/>
      <c r="E162" s="218"/>
      <c r="F162" s="141"/>
      <c r="G162" s="141"/>
      <c r="H162" s="170"/>
      <c r="I162" s="218"/>
      <c r="J162" s="141"/>
      <c r="K162" s="141"/>
      <c r="L162" s="141"/>
      <c r="M162" s="141"/>
      <c r="N162" s="141"/>
      <c r="O162" s="218"/>
      <c r="P162" s="141"/>
      <c r="Q162" s="141"/>
      <c r="R162" s="218"/>
      <c r="S162" s="141"/>
      <c r="T162" s="218"/>
      <c r="U162" s="141"/>
      <c r="V162" s="141"/>
      <c r="W162" s="141"/>
      <c r="X162" s="218"/>
      <c r="Y162" s="141"/>
      <c r="Z162" s="218"/>
      <c r="AA162" s="141"/>
      <c r="AB162" s="218"/>
      <c r="AC162" s="141"/>
      <c r="AD162" s="141"/>
      <c r="AE162" s="141"/>
      <c r="AF162" s="141"/>
      <c r="AG162" s="141"/>
      <c r="AH162" s="141"/>
      <c r="AI162" s="141"/>
      <c r="AJ162" s="141"/>
      <c r="AK162" s="218"/>
      <c r="AL162" s="141"/>
      <c r="AM162" s="141"/>
      <c r="AN162" s="141"/>
      <c r="AO162" s="141"/>
      <c r="AP162" s="141"/>
      <c r="AQ162" s="141"/>
      <c r="AR162" s="218"/>
      <c r="AS162" s="141"/>
      <c r="AT162" s="141"/>
      <c r="AU162" s="141"/>
      <c r="AV162" s="218"/>
      <c r="AW162" s="141"/>
      <c r="AX162" s="218"/>
      <c r="AY162" s="141"/>
      <c r="AZ162" s="141"/>
      <c r="BA162" s="218"/>
      <c r="BB162" s="141"/>
      <c r="BC162" s="141"/>
      <c r="BD162" s="141"/>
      <c r="BE162" s="141"/>
      <c r="BF162" s="229"/>
      <c r="BG162" s="141"/>
      <c r="BH162" s="141"/>
      <c r="BI162" s="141"/>
      <c r="BJ162" s="141"/>
      <c r="BK162" s="141"/>
      <c r="BL162" s="141"/>
      <c r="BN162" s="154"/>
      <c r="BO162" s="154"/>
      <c r="BP162" s="154"/>
      <c r="BQ162" s="154"/>
      <c r="BR162" s="154"/>
    </row>
    <row r="163" spans="1:65" ht="18" customHeight="1">
      <c r="A163" s="172" t="s">
        <v>280</v>
      </c>
      <c r="B163" s="358" t="s">
        <v>309</v>
      </c>
      <c r="C163" s="219"/>
      <c r="D163" s="155"/>
      <c r="E163" s="219"/>
      <c r="F163" s="155"/>
      <c r="G163" s="155"/>
      <c r="H163" s="227"/>
      <c r="I163" s="219"/>
      <c r="J163" s="155"/>
      <c r="K163" s="155"/>
      <c r="L163" s="155"/>
      <c r="M163" s="155"/>
      <c r="N163" s="155"/>
      <c r="O163" s="219"/>
      <c r="P163" s="155"/>
      <c r="Q163" s="155"/>
      <c r="R163" s="219"/>
      <c r="S163" s="155"/>
      <c r="T163" s="219"/>
      <c r="U163" s="155"/>
      <c r="V163" s="155"/>
      <c r="W163" s="155"/>
      <c r="X163" s="219"/>
      <c r="Y163" s="155"/>
      <c r="Z163" s="219"/>
      <c r="AA163" s="155"/>
      <c r="AB163" s="219"/>
      <c r="AC163" s="155"/>
      <c r="AD163" s="155"/>
      <c r="AE163" s="155"/>
      <c r="AF163" s="155"/>
      <c r="AG163" s="155"/>
      <c r="AH163" s="155"/>
      <c r="AI163" s="155"/>
      <c r="AJ163" s="155"/>
      <c r="AK163" s="219"/>
      <c r="AL163" s="155"/>
      <c r="AM163" s="155"/>
      <c r="AN163" s="155"/>
      <c r="AO163" s="155"/>
      <c r="AP163" s="155"/>
      <c r="AQ163" s="155"/>
      <c r="AR163" s="219"/>
      <c r="AS163" s="155"/>
      <c r="AT163" s="155"/>
      <c r="AU163" s="155"/>
      <c r="AV163" s="219"/>
      <c r="AW163" s="155"/>
      <c r="AX163" s="219"/>
      <c r="AY163" s="155"/>
      <c r="AZ163" s="155"/>
      <c r="BA163" s="219"/>
      <c r="BB163" s="155"/>
      <c r="BC163" s="155"/>
      <c r="BD163" s="155"/>
      <c r="BE163" s="155"/>
      <c r="BF163" s="227"/>
      <c r="BG163" s="155"/>
      <c r="BH163" s="155"/>
      <c r="BI163" s="155"/>
      <c r="BJ163" s="155"/>
      <c r="BK163" s="155"/>
      <c r="BL163" s="155"/>
      <c r="BM163" s="156"/>
    </row>
    <row r="164" spans="1:65" s="135" customFormat="1" ht="12.75">
      <c r="A164" s="590" t="s">
        <v>29</v>
      </c>
      <c r="B164" s="359"/>
      <c r="C164" s="173"/>
      <c r="D164" s="173"/>
      <c r="E164" s="220"/>
      <c r="H164" s="136"/>
      <c r="I164" s="220"/>
      <c r="L164" s="136"/>
      <c r="O164" s="220"/>
      <c r="R164" s="220"/>
      <c r="T164" s="220"/>
      <c r="X164" s="220"/>
      <c r="Z164" s="220"/>
      <c r="AB164" s="220"/>
      <c r="AF164" s="136"/>
      <c r="AG164" s="136"/>
      <c r="AK164" s="220"/>
      <c r="AR164" s="220"/>
      <c r="AV164" s="220"/>
      <c r="AX164" s="220"/>
      <c r="BA164" s="220"/>
      <c r="BF164" s="136"/>
      <c r="BM164" s="178"/>
    </row>
    <row r="165" spans="1:65" s="135" customFormat="1" ht="12.75">
      <c r="A165" s="590"/>
      <c r="B165" s="359"/>
      <c r="C165" s="220"/>
      <c r="E165" s="220"/>
      <c r="H165" s="136"/>
      <c r="I165" s="220"/>
      <c r="O165" s="220"/>
      <c r="R165" s="220"/>
      <c r="T165" s="220"/>
      <c r="X165" s="220"/>
      <c r="Z165" s="220"/>
      <c r="AB165" s="220"/>
      <c r="AK165" s="220"/>
      <c r="AR165" s="220"/>
      <c r="AV165" s="220"/>
      <c r="AX165" s="220"/>
      <c r="BA165" s="220"/>
      <c r="BF165" s="136"/>
      <c r="BM165" s="178"/>
    </row>
    <row r="166" spans="1:65" s="135" customFormat="1" ht="12.75">
      <c r="A166" s="590"/>
      <c r="B166" s="359"/>
      <c r="C166" s="220"/>
      <c r="E166" s="220"/>
      <c r="H166" s="136"/>
      <c r="I166" s="220"/>
      <c r="O166" s="220"/>
      <c r="R166" s="220"/>
      <c r="T166" s="220"/>
      <c r="X166" s="220"/>
      <c r="Z166" s="220"/>
      <c r="AB166" s="220"/>
      <c r="AK166" s="220"/>
      <c r="AR166" s="220"/>
      <c r="AV166" s="220"/>
      <c r="AX166" s="220"/>
      <c r="BA166" s="220"/>
      <c r="BF166" s="136"/>
      <c r="BM166" s="178"/>
    </row>
    <row r="167" spans="1:65" s="135" customFormat="1" ht="12.75">
      <c r="A167" s="591" t="s">
        <v>32</v>
      </c>
      <c r="B167" s="368"/>
      <c r="C167" s="225"/>
      <c r="D167" s="174"/>
      <c r="E167" s="225"/>
      <c r="F167" s="174"/>
      <c r="G167" s="174"/>
      <c r="H167" s="228"/>
      <c r="I167" s="225"/>
      <c r="J167" s="174"/>
      <c r="K167" s="174"/>
      <c r="L167" s="174"/>
      <c r="M167" s="174"/>
      <c r="N167" s="174"/>
      <c r="O167" s="225"/>
      <c r="P167" s="174"/>
      <c r="Q167" s="174"/>
      <c r="R167" s="225"/>
      <c r="S167" s="174"/>
      <c r="T167" s="225"/>
      <c r="U167" s="174"/>
      <c r="V167" s="174"/>
      <c r="W167" s="174"/>
      <c r="X167" s="225"/>
      <c r="Y167" s="174"/>
      <c r="Z167" s="225"/>
      <c r="AA167" s="174"/>
      <c r="AB167" s="225"/>
      <c r="AC167" s="174"/>
      <c r="AD167" s="174"/>
      <c r="AE167" s="174"/>
      <c r="AF167" s="174"/>
      <c r="AG167" s="174"/>
      <c r="AH167" s="174"/>
      <c r="AI167" s="174"/>
      <c r="AJ167" s="174"/>
      <c r="AK167" s="225"/>
      <c r="AL167" s="174"/>
      <c r="AM167" s="174"/>
      <c r="AN167" s="174"/>
      <c r="AO167" s="174"/>
      <c r="AP167" s="174"/>
      <c r="AQ167" s="174"/>
      <c r="AR167" s="225"/>
      <c r="AS167" s="174"/>
      <c r="AT167" s="174"/>
      <c r="AU167" s="174"/>
      <c r="AV167" s="225"/>
      <c r="AW167" s="174"/>
      <c r="AX167" s="225"/>
      <c r="AY167" s="174"/>
      <c r="AZ167" s="174"/>
      <c r="BA167" s="225"/>
      <c r="BB167" s="174"/>
      <c r="BC167" s="174"/>
      <c r="BD167" s="174"/>
      <c r="BE167" s="174"/>
      <c r="BF167" s="228"/>
      <c r="BG167" s="174"/>
      <c r="BH167" s="174"/>
      <c r="BI167" s="174"/>
      <c r="BJ167" s="174"/>
      <c r="BK167" s="174"/>
      <c r="BL167" s="174"/>
      <c r="BM167" s="179"/>
    </row>
    <row r="168" spans="1:65" s="135" customFormat="1" ht="12.75">
      <c r="A168" s="592"/>
      <c r="B168" s="359"/>
      <c r="C168" s="220"/>
      <c r="E168" s="220"/>
      <c r="H168" s="136"/>
      <c r="I168" s="220"/>
      <c r="O168" s="220"/>
      <c r="R168" s="220"/>
      <c r="T168" s="220"/>
      <c r="X168" s="220"/>
      <c r="Z168" s="220"/>
      <c r="AB168" s="220"/>
      <c r="AK168" s="220"/>
      <c r="AR168" s="220"/>
      <c r="AV168" s="220"/>
      <c r="AX168" s="220"/>
      <c r="BA168" s="220"/>
      <c r="BF168" s="136"/>
      <c r="BM168" s="178"/>
    </row>
    <row r="169" spans="1:65" ht="12.75">
      <c r="A169" s="593"/>
      <c r="B169" s="369"/>
      <c r="C169" s="221"/>
      <c r="D169" s="137"/>
      <c r="E169" s="221"/>
      <c r="F169" s="137"/>
      <c r="G169" s="137"/>
      <c r="H169" s="175"/>
      <c r="I169" s="221"/>
      <c r="J169" s="137"/>
      <c r="K169" s="137"/>
      <c r="L169" s="175"/>
      <c r="M169" s="137"/>
      <c r="N169" s="137"/>
      <c r="O169" s="221"/>
      <c r="P169" s="137"/>
      <c r="Q169" s="137"/>
      <c r="R169" s="221"/>
      <c r="S169" s="137"/>
      <c r="T169" s="221"/>
      <c r="U169" s="137"/>
      <c r="V169" s="137"/>
      <c r="W169" s="137"/>
      <c r="X169" s="221"/>
      <c r="Y169" s="137"/>
      <c r="Z169" s="221"/>
      <c r="AA169" s="137"/>
      <c r="AB169" s="221"/>
      <c r="AC169" s="137"/>
      <c r="AD169" s="137"/>
      <c r="AE169" s="137"/>
      <c r="AF169" s="175"/>
      <c r="AG169" s="176"/>
      <c r="AH169" s="137"/>
      <c r="AI169" s="177"/>
      <c r="AJ169" s="137"/>
      <c r="AK169" s="221"/>
      <c r="AL169" s="137"/>
      <c r="AM169" s="137"/>
      <c r="AN169" s="137"/>
      <c r="AO169" s="137"/>
      <c r="AP169" s="137"/>
      <c r="AQ169" s="137"/>
      <c r="AR169" s="221"/>
      <c r="AS169" s="137"/>
      <c r="AT169" s="137"/>
      <c r="AU169" s="137"/>
      <c r="AV169" s="221"/>
      <c r="AW169" s="137"/>
      <c r="AX169" s="221"/>
      <c r="AY169" s="137"/>
      <c r="AZ169" s="137"/>
      <c r="BA169" s="221"/>
      <c r="BB169" s="137"/>
      <c r="BC169" s="137"/>
      <c r="BD169" s="137"/>
      <c r="BE169" s="137"/>
      <c r="BF169" s="175"/>
      <c r="BG169" s="137"/>
      <c r="BH169" s="137"/>
      <c r="BI169" s="137"/>
      <c r="BJ169" s="137"/>
      <c r="BK169" s="137"/>
      <c r="BL169" s="137"/>
      <c r="BM169" s="158"/>
    </row>
    <row r="170" spans="1:65" ht="12.75">
      <c r="A170" s="594" t="s">
        <v>30</v>
      </c>
      <c r="B170" s="360"/>
      <c r="L170" s="134"/>
      <c r="AF170" s="134"/>
      <c r="AG170" s="134"/>
      <c r="AI170" s="134"/>
      <c r="BM170" s="157"/>
    </row>
    <row r="171" spans="1:65" ht="12.75">
      <c r="A171" s="594"/>
      <c r="B171" s="360"/>
      <c r="L171" s="134"/>
      <c r="AF171" s="134"/>
      <c r="AG171" s="134"/>
      <c r="AI171" s="134"/>
      <c r="BM171" s="157"/>
    </row>
    <row r="172" spans="1:65" ht="12.75">
      <c r="A172" s="595"/>
      <c r="B172" s="362"/>
      <c r="C172" s="221"/>
      <c r="D172" s="137"/>
      <c r="E172" s="221"/>
      <c r="F172" s="137"/>
      <c r="G172" s="137"/>
      <c r="H172" s="175"/>
      <c r="I172" s="221"/>
      <c r="J172" s="137"/>
      <c r="K172" s="137"/>
      <c r="L172" s="137"/>
      <c r="M172" s="137"/>
      <c r="N172" s="137"/>
      <c r="O172" s="221"/>
      <c r="P172" s="137"/>
      <c r="Q172" s="137"/>
      <c r="R172" s="221"/>
      <c r="S172" s="137"/>
      <c r="T172" s="221"/>
      <c r="U172" s="137"/>
      <c r="V172" s="137"/>
      <c r="W172" s="137"/>
      <c r="X172" s="221"/>
      <c r="Y172" s="137"/>
      <c r="Z172" s="221"/>
      <c r="AA172" s="137"/>
      <c r="AB172" s="221"/>
      <c r="AC172" s="137"/>
      <c r="AD172" s="137"/>
      <c r="AE172" s="137"/>
      <c r="AF172" s="137"/>
      <c r="AG172" s="137"/>
      <c r="AH172" s="137"/>
      <c r="AI172" s="137"/>
      <c r="AJ172" s="137"/>
      <c r="AK172" s="221"/>
      <c r="AL172" s="137"/>
      <c r="AM172" s="137"/>
      <c r="AN172" s="137"/>
      <c r="AO172" s="137"/>
      <c r="AP172" s="137"/>
      <c r="AQ172" s="137"/>
      <c r="AR172" s="221"/>
      <c r="AS172" s="137"/>
      <c r="AT172" s="137"/>
      <c r="AU172" s="137"/>
      <c r="AV172" s="221"/>
      <c r="AW172" s="137"/>
      <c r="AX172" s="221"/>
      <c r="AY172" s="137"/>
      <c r="AZ172" s="137"/>
      <c r="BA172" s="221"/>
      <c r="BB172" s="137"/>
      <c r="BC172" s="137"/>
      <c r="BD172" s="137"/>
      <c r="BE172" s="137"/>
      <c r="BF172" s="175"/>
      <c r="BG172" s="137"/>
      <c r="BH172" s="137"/>
      <c r="BI172" s="137"/>
      <c r="BJ172" s="137"/>
      <c r="BK172" s="137"/>
      <c r="BL172" s="137"/>
      <c r="BM172" s="158"/>
    </row>
    <row r="173" spans="1:65" ht="18" customHeight="1">
      <c r="A173" s="172" t="s">
        <v>279</v>
      </c>
      <c r="B173" s="358" t="s">
        <v>309</v>
      </c>
      <c r="C173" s="219"/>
      <c r="D173" s="155"/>
      <c r="E173" s="219"/>
      <c r="F173" s="155"/>
      <c r="G173" s="155"/>
      <c r="H173" s="227"/>
      <c r="I173" s="219"/>
      <c r="J173" s="155"/>
      <c r="K173" s="155"/>
      <c r="L173" s="155"/>
      <c r="M173" s="155"/>
      <c r="N173" s="155"/>
      <c r="O173" s="219"/>
      <c r="P173" s="155"/>
      <c r="Q173" s="155"/>
      <c r="R173" s="219"/>
      <c r="S173" s="155"/>
      <c r="T173" s="219"/>
      <c r="U173" s="155"/>
      <c r="V173" s="155"/>
      <c r="W173" s="155"/>
      <c r="X173" s="219"/>
      <c r="Y173" s="155"/>
      <c r="Z173" s="219"/>
      <c r="AA173" s="155"/>
      <c r="AB173" s="219"/>
      <c r="AC173" s="155"/>
      <c r="AD173" s="155"/>
      <c r="AE173" s="155"/>
      <c r="AF173" s="155"/>
      <c r="AG173" s="155"/>
      <c r="AH173" s="155"/>
      <c r="AI173" s="155"/>
      <c r="AJ173" s="155"/>
      <c r="AK173" s="219"/>
      <c r="AL173" s="155"/>
      <c r="AM173" s="155"/>
      <c r="AN173" s="155"/>
      <c r="AO173" s="155"/>
      <c r="AP173" s="155"/>
      <c r="AQ173" s="155"/>
      <c r="AR173" s="219"/>
      <c r="AS173" s="155"/>
      <c r="AT173" s="155"/>
      <c r="AU173" s="155"/>
      <c r="AV173" s="219"/>
      <c r="AW173" s="155"/>
      <c r="AX173" s="219"/>
      <c r="AY173" s="155"/>
      <c r="AZ173" s="155"/>
      <c r="BA173" s="219"/>
      <c r="BB173" s="155"/>
      <c r="BC173" s="155"/>
      <c r="BD173" s="155"/>
      <c r="BE173" s="155"/>
      <c r="BF173" s="227"/>
      <c r="BG173" s="155"/>
      <c r="BH173" s="155"/>
      <c r="BI173" s="155"/>
      <c r="BJ173" s="155"/>
      <c r="BK173" s="155"/>
      <c r="BL173" s="155"/>
      <c r="BM173" s="156"/>
    </row>
    <row r="174" spans="1:65" s="135" customFormat="1" ht="12.75">
      <c r="A174" s="590" t="s">
        <v>29</v>
      </c>
      <c r="B174" s="359"/>
      <c r="C174" s="173"/>
      <c r="D174" s="173"/>
      <c r="E174" s="220"/>
      <c r="H174" s="136"/>
      <c r="I174" s="220"/>
      <c r="L174" s="136"/>
      <c r="O174" s="220"/>
      <c r="R174" s="220"/>
      <c r="T174" s="220"/>
      <c r="X174" s="220"/>
      <c r="Z174" s="220"/>
      <c r="AB174" s="220"/>
      <c r="AF174" s="136"/>
      <c r="AG174" s="136"/>
      <c r="AK174" s="220"/>
      <c r="AR174" s="220"/>
      <c r="AV174" s="220"/>
      <c r="AX174" s="220"/>
      <c r="BA174" s="220"/>
      <c r="BF174" s="136"/>
      <c r="BM174" s="178"/>
    </row>
    <row r="175" spans="1:65" s="135" customFormat="1" ht="12.75">
      <c r="A175" s="590"/>
      <c r="B175" s="359"/>
      <c r="C175" s="220"/>
      <c r="E175" s="220"/>
      <c r="H175" s="136"/>
      <c r="I175" s="220"/>
      <c r="O175" s="220"/>
      <c r="R175" s="220"/>
      <c r="T175" s="220"/>
      <c r="X175" s="220"/>
      <c r="Z175" s="220"/>
      <c r="AB175" s="220"/>
      <c r="AK175" s="220"/>
      <c r="AR175" s="220"/>
      <c r="AV175" s="220"/>
      <c r="AX175" s="220"/>
      <c r="BA175" s="220"/>
      <c r="BF175" s="136"/>
      <c r="BM175" s="178"/>
    </row>
    <row r="176" spans="1:65" s="135" customFormat="1" ht="12.75">
      <c r="A176" s="590"/>
      <c r="B176" s="359"/>
      <c r="C176" s="220"/>
      <c r="E176" s="220"/>
      <c r="H176" s="136"/>
      <c r="I176" s="220"/>
      <c r="O176" s="220"/>
      <c r="R176" s="220"/>
      <c r="T176" s="220"/>
      <c r="X176" s="220"/>
      <c r="Z176" s="220"/>
      <c r="AB176" s="220"/>
      <c r="AK176" s="220"/>
      <c r="AR176" s="220"/>
      <c r="AV176" s="220"/>
      <c r="AX176" s="220"/>
      <c r="BA176" s="220"/>
      <c r="BF176" s="136"/>
      <c r="BM176" s="178"/>
    </row>
    <row r="177" spans="1:65" s="135" customFormat="1" ht="12.75">
      <c r="A177" s="591" t="s">
        <v>32</v>
      </c>
      <c r="B177" s="368"/>
      <c r="C177" s="225"/>
      <c r="D177" s="174"/>
      <c r="E177" s="225"/>
      <c r="F177" s="174"/>
      <c r="G177" s="174"/>
      <c r="H177" s="228"/>
      <c r="I177" s="225"/>
      <c r="J177" s="174"/>
      <c r="K177" s="174"/>
      <c r="L177" s="174"/>
      <c r="M177" s="174"/>
      <c r="N177" s="174"/>
      <c r="O177" s="225"/>
      <c r="P177" s="174"/>
      <c r="Q177" s="174"/>
      <c r="R177" s="225"/>
      <c r="S177" s="174"/>
      <c r="T177" s="225"/>
      <c r="U177" s="174"/>
      <c r="V177" s="174"/>
      <c r="W177" s="174"/>
      <c r="X177" s="225"/>
      <c r="Y177" s="174"/>
      <c r="Z177" s="225"/>
      <c r="AA177" s="174"/>
      <c r="AB177" s="225"/>
      <c r="AC177" s="174"/>
      <c r="AD177" s="174"/>
      <c r="AE177" s="174"/>
      <c r="AF177" s="174"/>
      <c r="AG177" s="174"/>
      <c r="AH177" s="174"/>
      <c r="AI177" s="174"/>
      <c r="AJ177" s="174"/>
      <c r="AK177" s="225"/>
      <c r="AL177" s="174"/>
      <c r="AM177" s="174"/>
      <c r="AN177" s="174"/>
      <c r="AO177" s="174"/>
      <c r="AP177" s="174"/>
      <c r="AQ177" s="174"/>
      <c r="AR177" s="225"/>
      <c r="AS177" s="174"/>
      <c r="AT177" s="174"/>
      <c r="AU177" s="174"/>
      <c r="AV177" s="225"/>
      <c r="AW177" s="174"/>
      <c r="AX177" s="225"/>
      <c r="AY177" s="174"/>
      <c r="AZ177" s="174"/>
      <c r="BA177" s="225"/>
      <c r="BB177" s="174"/>
      <c r="BC177" s="174"/>
      <c r="BD177" s="174"/>
      <c r="BE177" s="174"/>
      <c r="BF177" s="228"/>
      <c r="BG177" s="174"/>
      <c r="BH177" s="174"/>
      <c r="BI177" s="174"/>
      <c r="BJ177" s="174"/>
      <c r="BK177" s="174"/>
      <c r="BL177" s="174"/>
      <c r="BM177" s="179"/>
    </row>
    <row r="178" spans="1:65" s="135" customFormat="1" ht="12.75">
      <c r="A178" s="592"/>
      <c r="B178" s="359"/>
      <c r="C178" s="220"/>
      <c r="E178" s="220"/>
      <c r="H178" s="136"/>
      <c r="I178" s="220"/>
      <c r="O178" s="220"/>
      <c r="R178" s="220"/>
      <c r="T178" s="220"/>
      <c r="X178" s="220"/>
      <c r="Z178" s="220"/>
      <c r="AB178" s="220"/>
      <c r="AK178" s="220"/>
      <c r="AR178" s="220"/>
      <c r="AV178" s="220"/>
      <c r="AX178" s="220"/>
      <c r="BA178" s="220"/>
      <c r="BF178" s="136"/>
      <c r="BM178" s="178"/>
    </row>
    <row r="179" spans="1:65" ht="12.75">
      <c r="A179" s="593"/>
      <c r="B179" s="369"/>
      <c r="C179" s="221"/>
      <c r="D179" s="137"/>
      <c r="E179" s="221"/>
      <c r="F179" s="137"/>
      <c r="G179" s="137"/>
      <c r="H179" s="175"/>
      <c r="I179" s="221"/>
      <c r="J179" s="137"/>
      <c r="K179" s="137"/>
      <c r="L179" s="175"/>
      <c r="M179" s="137"/>
      <c r="N179" s="137"/>
      <c r="O179" s="221"/>
      <c r="P179" s="137"/>
      <c r="Q179" s="137"/>
      <c r="R179" s="221"/>
      <c r="S179" s="137"/>
      <c r="T179" s="221"/>
      <c r="U179" s="137"/>
      <c r="V179" s="137"/>
      <c r="W179" s="137"/>
      <c r="X179" s="221"/>
      <c r="Y179" s="137"/>
      <c r="Z179" s="221"/>
      <c r="AA179" s="137"/>
      <c r="AB179" s="221"/>
      <c r="AC179" s="137"/>
      <c r="AD179" s="137"/>
      <c r="AE179" s="137"/>
      <c r="AF179" s="175"/>
      <c r="AG179" s="176"/>
      <c r="AH179" s="137"/>
      <c r="AI179" s="177"/>
      <c r="AJ179" s="137"/>
      <c r="AK179" s="221"/>
      <c r="AL179" s="137"/>
      <c r="AM179" s="137"/>
      <c r="AN179" s="137"/>
      <c r="AO179" s="137"/>
      <c r="AP179" s="137"/>
      <c r="AQ179" s="137"/>
      <c r="AR179" s="221"/>
      <c r="AS179" s="137"/>
      <c r="AT179" s="137"/>
      <c r="AU179" s="137"/>
      <c r="AV179" s="221"/>
      <c r="AW179" s="137"/>
      <c r="AX179" s="221"/>
      <c r="AY179" s="137"/>
      <c r="AZ179" s="137"/>
      <c r="BA179" s="221"/>
      <c r="BB179" s="137"/>
      <c r="BC179" s="137"/>
      <c r="BD179" s="137"/>
      <c r="BE179" s="137"/>
      <c r="BF179" s="175"/>
      <c r="BG179" s="137"/>
      <c r="BH179" s="137"/>
      <c r="BI179" s="137"/>
      <c r="BJ179" s="137"/>
      <c r="BK179" s="137"/>
      <c r="BL179" s="137"/>
      <c r="BM179" s="158"/>
    </row>
    <row r="180" spans="1:65" ht="12.75">
      <c r="A180" s="594" t="s">
        <v>30</v>
      </c>
      <c r="B180" s="360"/>
      <c r="L180" s="134"/>
      <c r="AF180" s="134"/>
      <c r="AG180" s="134"/>
      <c r="AI180" s="134"/>
      <c r="BM180" s="157"/>
    </row>
    <row r="181" spans="1:65" ht="12.75">
      <c r="A181" s="594"/>
      <c r="B181" s="360"/>
      <c r="L181" s="134"/>
      <c r="AF181" s="134"/>
      <c r="AG181" s="134"/>
      <c r="AI181" s="134"/>
      <c r="BM181" s="157"/>
    </row>
    <row r="182" spans="1:65" ht="12.75">
      <c r="A182" s="595"/>
      <c r="B182" s="362"/>
      <c r="C182" s="221"/>
      <c r="D182" s="137"/>
      <c r="E182" s="221"/>
      <c r="F182" s="137"/>
      <c r="G182" s="137"/>
      <c r="H182" s="175"/>
      <c r="I182" s="221"/>
      <c r="J182" s="137"/>
      <c r="K182" s="137"/>
      <c r="L182" s="137"/>
      <c r="M182" s="137"/>
      <c r="N182" s="137"/>
      <c r="O182" s="221"/>
      <c r="P182" s="137"/>
      <c r="Q182" s="137"/>
      <c r="R182" s="221"/>
      <c r="S182" s="137"/>
      <c r="T182" s="221"/>
      <c r="U182" s="137"/>
      <c r="V182" s="137"/>
      <c r="W182" s="137"/>
      <c r="X182" s="221"/>
      <c r="Y182" s="137"/>
      <c r="Z182" s="221"/>
      <c r="AA182" s="137"/>
      <c r="AB182" s="221"/>
      <c r="AC182" s="137"/>
      <c r="AD182" s="137"/>
      <c r="AE182" s="137"/>
      <c r="AF182" s="137"/>
      <c r="AG182" s="137"/>
      <c r="AH182" s="137"/>
      <c r="AI182" s="137"/>
      <c r="AJ182" s="137"/>
      <c r="AK182" s="221"/>
      <c r="AL182" s="137"/>
      <c r="AM182" s="137"/>
      <c r="AN182" s="137"/>
      <c r="AO182" s="137"/>
      <c r="AP182" s="137"/>
      <c r="AQ182" s="137"/>
      <c r="AR182" s="221"/>
      <c r="AS182" s="137"/>
      <c r="AT182" s="137"/>
      <c r="AU182" s="137"/>
      <c r="AV182" s="221"/>
      <c r="AW182" s="137"/>
      <c r="AX182" s="221"/>
      <c r="AY182" s="137"/>
      <c r="AZ182" s="137"/>
      <c r="BA182" s="221"/>
      <c r="BB182" s="137"/>
      <c r="BC182" s="137"/>
      <c r="BD182" s="137"/>
      <c r="BE182" s="137"/>
      <c r="BF182" s="175"/>
      <c r="BG182" s="137"/>
      <c r="BH182" s="137"/>
      <c r="BI182" s="137"/>
      <c r="BJ182" s="137"/>
      <c r="BK182" s="137"/>
      <c r="BL182" s="137"/>
      <c r="BM182" s="158"/>
    </row>
    <row r="183" spans="1:70" ht="15.75">
      <c r="A183" s="180" t="s">
        <v>343</v>
      </c>
      <c r="B183" s="36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  <c r="AA183" s="181"/>
      <c r="AB183" s="181"/>
      <c r="AC183" s="181"/>
      <c r="AD183" s="181"/>
      <c r="AE183" s="181"/>
      <c r="AF183" s="181"/>
      <c r="AG183" s="181"/>
      <c r="AH183" s="181"/>
      <c r="AI183" s="181"/>
      <c r="AJ183" s="181"/>
      <c r="AK183" s="181"/>
      <c r="AL183" s="181"/>
      <c r="AM183" s="181"/>
      <c r="AN183" s="181"/>
      <c r="AO183" s="181"/>
      <c r="AP183" s="181"/>
      <c r="AQ183" s="181"/>
      <c r="AR183" s="181"/>
      <c r="AS183" s="181"/>
      <c r="AT183" s="181"/>
      <c r="AU183" s="181"/>
      <c r="AV183" s="181"/>
      <c r="AW183" s="181"/>
      <c r="AX183" s="181"/>
      <c r="AY183" s="181"/>
      <c r="AZ183" s="181"/>
      <c r="BA183" s="181"/>
      <c r="BB183" s="181"/>
      <c r="BC183" s="181"/>
      <c r="BD183" s="181"/>
      <c r="BE183" s="181"/>
      <c r="BF183" s="181"/>
      <c r="BG183" s="181"/>
      <c r="BH183" s="181"/>
      <c r="BI183" s="181"/>
      <c r="BJ183" s="181"/>
      <c r="BK183" s="181"/>
      <c r="BL183" s="181"/>
      <c r="BM183" s="182"/>
      <c r="BN183" s="136"/>
      <c r="BO183" s="136"/>
      <c r="BP183" s="136"/>
      <c r="BQ183" s="136"/>
      <c r="BR183" s="136"/>
    </row>
    <row r="184" spans="1:70" ht="15.75">
      <c r="A184" s="180" t="s">
        <v>344</v>
      </c>
      <c r="B184" s="36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1"/>
      <c r="AP184" s="181"/>
      <c r="AQ184" s="181"/>
      <c r="AR184" s="181"/>
      <c r="AS184" s="181"/>
      <c r="AT184" s="181"/>
      <c r="AU184" s="181"/>
      <c r="AV184" s="181"/>
      <c r="AW184" s="181"/>
      <c r="AX184" s="181"/>
      <c r="AY184" s="181"/>
      <c r="AZ184" s="181"/>
      <c r="BA184" s="181"/>
      <c r="BB184" s="181"/>
      <c r="BC184" s="181"/>
      <c r="BD184" s="181"/>
      <c r="BE184" s="181"/>
      <c r="BF184" s="181"/>
      <c r="BG184" s="181"/>
      <c r="BH184" s="181"/>
      <c r="BI184" s="181"/>
      <c r="BJ184" s="181"/>
      <c r="BK184" s="181"/>
      <c r="BL184" s="181"/>
      <c r="BM184" s="182"/>
      <c r="BN184" s="136"/>
      <c r="BO184" s="136"/>
      <c r="BP184" s="136"/>
      <c r="BQ184" s="136"/>
      <c r="BR184" s="136"/>
    </row>
    <row r="185" spans="1:70" ht="15.75">
      <c r="A185" s="180" t="s">
        <v>345</v>
      </c>
      <c r="B185" s="36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  <c r="AA185" s="181"/>
      <c r="AB185" s="181"/>
      <c r="AC185" s="181"/>
      <c r="AD185" s="181"/>
      <c r="AE185" s="181"/>
      <c r="AF185" s="181"/>
      <c r="AG185" s="181"/>
      <c r="AH185" s="181"/>
      <c r="AI185" s="181"/>
      <c r="AJ185" s="181"/>
      <c r="AK185" s="181"/>
      <c r="AL185" s="181"/>
      <c r="AM185" s="181"/>
      <c r="AN185" s="181"/>
      <c r="AO185" s="181"/>
      <c r="AP185" s="181"/>
      <c r="AQ185" s="181"/>
      <c r="AR185" s="181"/>
      <c r="AS185" s="181"/>
      <c r="AT185" s="181"/>
      <c r="AU185" s="181"/>
      <c r="AV185" s="181"/>
      <c r="AW185" s="181"/>
      <c r="AX185" s="181"/>
      <c r="AY185" s="181"/>
      <c r="AZ185" s="181"/>
      <c r="BA185" s="181"/>
      <c r="BB185" s="181"/>
      <c r="BC185" s="181"/>
      <c r="BD185" s="181"/>
      <c r="BE185" s="181"/>
      <c r="BF185" s="181"/>
      <c r="BG185" s="181"/>
      <c r="BH185" s="181"/>
      <c r="BI185" s="181"/>
      <c r="BJ185" s="181"/>
      <c r="BK185" s="181"/>
      <c r="BL185" s="181"/>
      <c r="BM185" s="182"/>
      <c r="BN185" s="136"/>
      <c r="BO185" s="136"/>
      <c r="BP185" s="136"/>
      <c r="BQ185" s="136"/>
      <c r="BR185" s="136"/>
    </row>
    <row r="186" spans="1:70" ht="15.75">
      <c r="A186" s="180" t="s">
        <v>346</v>
      </c>
      <c r="B186" s="36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  <c r="AN186" s="181"/>
      <c r="AO186" s="181"/>
      <c r="AP186" s="181"/>
      <c r="AQ186" s="181"/>
      <c r="AR186" s="181"/>
      <c r="AS186" s="181"/>
      <c r="AT186" s="181"/>
      <c r="AU186" s="181"/>
      <c r="AV186" s="181"/>
      <c r="AW186" s="181"/>
      <c r="AX186" s="181"/>
      <c r="AY186" s="181"/>
      <c r="AZ186" s="181"/>
      <c r="BA186" s="181"/>
      <c r="BB186" s="181"/>
      <c r="BC186" s="181"/>
      <c r="BD186" s="181"/>
      <c r="BE186" s="181"/>
      <c r="BF186" s="181"/>
      <c r="BG186" s="181"/>
      <c r="BH186" s="181"/>
      <c r="BI186" s="181"/>
      <c r="BJ186" s="181"/>
      <c r="BK186" s="181"/>
      <c r="BL186" s="181"/>
      <c r="BM186" s="182"/>
      <c r="BN186" s="136"/>
      <c r="BO186" s="136"/>
      <c r="BP186" s="136"/>
      <c r="BQ186" s="136"/>
      <c r="BR186" s="136"/>
    </row>
    <row r="187" spans="3:4" ht="12.75">
      <c r="C187" s="226"/>
      <c r="D187" s="144"/>
    </row>
    <row r="188" spans="3:4" ht="12.75">
      <c r="C188" s="226"/>
      <c r="D188" s="144"/>
    </row>
    <row r="189" spans="3:4" ht="12.75">
      <c r="C189" s="226"/>
      <c r="D189" s="144"/>
    </row>
    <row r="190" spans="3:4" ht="12.75">
      <c r="C190" s="226"/>
      <c r="D190" s="144"/>
    </row>
    <row r="191" spans="3:4" ht="12.75">
      <c r="C191" s="226"/>
      <c r="D191" s="144"/>
    </row>
    <row r="192" spans="3:4" ht="12.75">
      <c r="C192" s="226"/>
      <c r="D192" s="144"/>
    </row>
    <row r="193" spans="3:4" ht="12.75">
      <c r="C193" s="145"/>
      <c r="D193" s="145"/>
    </row>
    <row r="194" spans="3:4" ht="12.75">
      <c r="C194" s="145"/>
      <c r="D194" s="145"/>
    </row>
    <row r="195" spans="3:4" ht="12.75">
      <c r="C195" s="226"/>
      <c r="D195" s="144"/>
    </row>
    <row r="196" spans="3:4" ht="12.75">
      <c r="C196" s="226"/>
      <c r="D196" s="144"/>
    </row>
    <row r="197" spans="3:4" ht="12.75">
      <c r="C197" s="145"/>
      <c r="D197" s="145"/>
    </row>
    <row r="198" spans="3:4" ht="12.75">
      <c r="C198" s="145"/>
      <c r="D198" s="145"/>
    </row>
    <row r="199" spans="3:4" ht="12.75">
      <c r="C199" s="226"/>
      <c r="D199" s="144"/>
    </row>
    <row r="200" spans="3:4" ht="12.75">
      <c r="C200" s="226"/>
      <c r="D200" s="144"/>
    </row>
    <row r="201" spans="3:4" ht="12.75">
      <c r="C201" s="226"/>
      <c r="D201" s="144"/>
    </row>
    <row r="202" spans="3:4" ht="12.75">
      <c r="C202" s="226"/>
      <c r="D202" s="144"/>
    </row>
    <row r="203" spans="3:4" ht="12.75">
      <c r="C203" s="146"/>
      <c r="D203" s="146"/>
    </row>
    <row r="204" spans="3:4" ht="12.75">
      <c r="C204" s="146"/>
      <c r="D204" s="146"/>
    </row>
    <row r="205" spans="3:4" ht="12.75">
      <c r="C205" s="226"/>
      <c r="D205" s="144"/>
    </row>
    <row r="206" spans="3:4" ht="12.75">
      <c r="C206" s="226"/>
      <c r="D206" s="144"/>
    </row>
    <row r="207" spans="3:4" ht="12.75">
      <c r="C207" s="226"/>
      <c r="D207" s="144"/>
    </row>
    <row r="208" spans="3:4" ht="12.75">
      <c r="C208" s="226"/>
      <c r="D208" s="144"/>
    </row>
    <row r="209" spans="3:4" ht="12.75">
      <c r="C209" s="226"/>
      <c r="D209" s="144"/>
    </row>
    <row r="210" spans="3:4" ht="12.75">
      <c r="C210" s="226"/>
      <c r="D210" s="144"/>
    </row>
    <row r="211" spans="3:4" ht="12.75">
      <c r="C211" s="226"/>
      <c r="D211" s="144"/>
    </row>
    <row r="212" spans="3:4" ht="12.75">
      <c r="C212" s="226"/>
      <c r="D212" s="144"/>
    </row>
    <row r="213" spans="3:4" ht="12.75">
      <c r="C213" s="146"/>
      <c r="D213" s="146"/>
    </row>
    <row r="214" spans="3:4" ht="12.75">
      <c r="C214" s="146"/>
      <c r="D214" s="146"/>
    </row>
    <row r="215" spans="3:4" ht="12.75">
      <c r="C215" s="226"/>
      <c r="D215" s="144"/>
    </row>
    <row r="216" spans="3:4" ht="12.75">
      <c r="C216" s="226"/>
      <c r="D216" s="144"/>
    </row>
    <row r="217" spans="3:4" ht="12.75">
      <c r="C217" s="226"/>
      <c r="D217" s="144"/>
    </row>
    <row r="218" spans="3:4" ht="12.75">
      <c r="C218" s="226"/>
      <c r="D218" s="144"/>
    </row>
    <row r="219" spans="3:4" ht="12.75">
      <c r="C219" s="226"/>
      <c r="D219" s="144"/>
    </row>
    <row r="220" spans="3:4" ht="12.75">
      <c r="C220" s="226"/>
      <c r="D220" s="144"/>
    </row>
    <row r="221" spans="3:4" ht="12.75">
      <c r="C221" s="226"/>
      <c r="D221" s="144"/>
    </row>
    <row r="222" spans="3:4" ht="12.75">
      <c r="C222" s="226"/>
      <c r="D222" s="144"/>
    </row>
    <row r="223" spans="3:4" ht="12.75">
      <c r="C223" s="146"/>
      <c r="D223" s="146"/>
    </row>
    <row r="224" spans="3:4" ht="12.75">
      <c r="C224" s="146"/>
      <c r="D224" s="146"/>
    </row>
    <row r="225" spans="3:4" ht="12.75">
      <c r="C225" s="226"/>
      <c r="D225" s="144"/>
    </row>
    <row r="226" spans="3:4" ht="12.75">
      <c r="C226" s="226"/>
      <c r="D226" s="144"/>
    </row>
    <row r="227" spans="3:4" ht="12.75">
      <c r="C227" s="226"/>
      <c r="D227" s="144"/>
    </row>
    <row r="228" spans="3:4" ht="12.75">
      <c r="C228" s="226"/>
      <c r="D228" s="144"/>
    </row>
    <row r="229" spans="3:4" ht="12.75">
      <c r="C229" s="226"/>
      <c r="D229" s="144"/>
    </row>
    <row r="230" spans="3:4" ht="12.75">
      <c r="C230" s="226"/>
      <c r="D230" s="144"/>
    </row>
    <row r="231" spans="3:4" ht="12.75">
      <c r="C231" s="226"/>
      <c r="D231" s="144"/>
    </row>
    <row r="232" spans="3:4" ht="12.75">
      <c r="C232" s="226"/>
      <c r="D232" s="144"/>
    </row>
    <row r="233" spans="3:4" ht="12.75">
      <c r="C233" s="226"/>
      <c r="D233" s="144"/>
    </row>
    <row r="234" spans="3:4" ht="12.75">
      <c r="C234" s="226"/>
      <c r="D234" s="144"/>
    </row>
    <row r="235" spans="3:4" ht="12.75">
      <c r="C235" s="226"/>
      <c r="D235" s="144"/>
    </row>
    <row r="236" spans="3:4" ht="12.75">
      <c r="C236" s="226"/>
      <c r="D236" s="144"/>
    </row>
  </sheetData>
  <mergeCells count="72">
    <mergeCell ref="A108:A110"/>
    <mergeCell ref="A111:A113"/>
    <mergeCell ref="A85:A87"/>
    <mergeCell ref="A89:A91"/>
    <mergeCell ref="A95:A97"/>
    <mergeCell ref="A98:A100"/>
    <mergeCell ref="A101:A103"/>
    <mergeCell ref="A132:A134"/>
    <mergeCell ref="A138:A140"/>
    <mergeCell ref="A142:A144"/>
    <mergeCell ref="A121:A123"/>
    <mergeCell ref="A177:A179"/>
    <mergeCell ref="A180:A182"/>
    <mergeCell ref="A148:A150"/>
    <mergeCell ref="A154:A156"/>
    <mergeCell ref="A157:A159"/>
    <mergeCell ref="A164:A166"/>
    <mergeCell ref="A167:A169"/>
    <mergeCell ref="A170:A172"/>
    <mergeCell ref="A174:A176"/>
    <mergeCell ref="A151:A153"/>
    <mergeCell ref="AK5:AK6"/>
    <mergeCell ref="AB4:AJ4"/>
    <mergeCell ref="A128:A130"/>
    <mergeCell ref="A14:A16"/>
    <mergeCell ref="A22:A24"/>
    <mergeCell ref="A35:A37"/>
    <mergeCell ref="A39:A41"/>
    <mergeCell ref="A117:A119"/>
    <mergeCell ref="A65:A67"/>
    <mergeCell ref="A105:A107"/>
    <mergeCell ref="A69:A71"/>
    <mergeCell ref="A55:A57"/>
    <mergeCell ref="A59:A61"/>
    <mergeCell ref="O5:O6"/>
    <mergeCell ref="O4:Q4"/>
    <mergeCell ref="T5:T6"/>
    <mergeCell ref="C4:D4"/>
    <mergeCell ref="C5:C6"/>
    <mergeCell ref="E4:G4"/>
    <mergeCell ref="H5:H6"/>
    <mergeCell ref="I5:I6"/>
    <mergeCell ref="I4:N4"/>
    <mergeCell ref="E5:E6"/>
    <mergeCell ref="R5:R6"/>
    <mergeCell ref="R4:S4"/>
    <mergeCell ref="T4:W4"/>
    <mergeCell ref="AR5:AR6"/>
    <mergeCell ref="AR4:AU4"/>
    <mergeCell ref="X5:X6"/>
    <mergeCell ref="X4:Y4"/>
    <mergeCell ref="AK4:AQ4"/>
    <mergeCell ref="Z4:AA4"/>
    <mergeCell ref="Z5:Z6"/>
    <mergeCell ref="AB5:AB6"/>
    <mergeCell ref="AV4:AW4"/>
    <mergeCell ref="AV5:AV6"/>
    <mergeCell ref="BA4:BE4"/>
    <mergeCell ref="BF5:BF6"/>
    <mergeCell ref="BF4:BL4"/>
    <mergeCell ref="AX5:AX6"/>
    <mergeCell ref="AX4:AZ4"/>
    <mergeCell ref="BM4:BM6"/>
    <mergeCell ref="A75:A77"/>
    <mergeCell ref="A79:A81"/>
    <mergeCell ref="A47:A49"/>
    <mergeCell ref="A43:A45"/>
    <mergeCell ref="A31:A33"/>
    <mergeCell ref="A26:A28"/>
    <mergeCell ref="A18:A20"/>
    <mergeCell ref="A10:A12"/>
    <mergeCell ref="BA5:BA6"/>
  </mergeCells>
  <printOptions/>
  <pageMargins left="0.28" right="0.17" top="0.36" bottom="0.34" header="0.23" footer="0.28"/>
  <pageSetup fitToHeight="2" fitToWidth="2"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8"/>
  <sheetViews>
    <sheetView showGridLines="0" view="pageBreakPreview" zoomScale="60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8.421875" style="0" bestFit="1" customWidth="1"/>
    <col min="2" max="2" width="11.00390625" style="348" customWidth="1"/>
  </cols>
  <sheetData>
    <row r="1" ht="18">
      <c r="A1" s="389" t="str">
        <f>Tables_Wetlands!A1</f>
        <v>WETLANDS ECOSYSTEM ACCOUNTS</v>
      </c>
    </row>
    <row r="3" spans="1:2" s="389" customFormat="1" ht="18">
      <c r="A3" s="389" t="s">
        <v>438</v>
      </c>
      <c r="B3" s="390"/>
    </row>
    <row r="5" spans="1:28" s="303" customFormat="1" ht="15.75">
      <c r="A5" s="629"/>
      <c r="B5" s="630"/>
      <c r="C5" s="236" t="str">
        <f>Tables_Wetlands!D33</f>
        <v>2.1.3.</v>
      </c>
      <c r="D5" s="237" t="str">
        <f>Tables_Wetlands!E33</f>
        <v>2.3.1.</v>
      </c>
      <c r="E5" s="237" t="str">
        <f>Tables_Wetlands!F33</f>
        <v>2.4.3.</v>
      </c>
      <c r="F5" s="238" t="str">
        <f>Tables_Wetlands!G33</f>
        <v>3.1.1.</v>
      </c>
      <c r="G5" s="238" t="str">
        <f>Tables_Wetlands!H33</f>
        <v>3.1.2.</v>
      </c>
      <c r="H5" s="238" t="str">
        <f>Tables_Wetlands!I33</f>
        <v>3.1.3.</v>
      </c>
      <c r="I5" s="239" t="str">
        <f>Tables_Wetlands!J33</f>
        <v>3.2.1.</v>
      </c>
      <c r="J5" s="239" t="str">
        <f>Tables_Wetlands!K33</f>
        <v>3.2.2.</v>
      </c>
      <c r="K5" s="239" t="str">
        <f>Tables_Wetlands!L33</f>
        <v>3.3.1.</v>
      </c>
      <c r="L5" s="240" t="str">
        <f>Tables_Wetlands!M33</f>
        <v>4.1.1.</v>
      </c>
      <c r="M5" s="240" t="str">
        <f>Tables_Wetlands!N33</f>
        <v>4.1.2.</v>
      </c>
      <c r="N5" s="240" t="str">
        <f>Tables_Wetlands!O33</f>
        <v>4.2.1.</v>
      </c>
      <c r="O5" s="240" t="str">
        <f>Tables_Wetlands!P33</f>
        <v>4.2.2.</v>
      </c>
      <c r="P5" s="240" t="str">
        <f>Tables_Wetlands!Q33</f>
        <v>4.2.3.</v>
      </c>
      <c r="Q5" s="241" t="str">
        <f>Tables_Wetlands!R33</f>
        <v>5.2.1.</v>
      </c>
      <c r="R5" s="241" t="str">
        <f>Tables_Wetlands!S33</f>
        <v>5.2.2.</v>
      </c>
      <c r="S5" s="310"/>
      <c r="T5" s="136"/>
      <c r="AB5" s="136"/>
    </row>
    <row r="6" spans="1:28" s="303" customFormat="1" ht="255.75" customHeight="1">
      <c r="A6" s="631"/>
      <c r="B6" s="632"/>
      <c r="C6" s="242" t="str">
        <f>Tables_Wetlands!D34</f>
        <v>s/t Rice fields</v>
      </c>
      <c r="D6" s="243" t="str">
        <f>Tables_Wetlands!E34</f>
        <v>s/t Pastures/ Wtlds</v>
      </c>
      <c r="E6" s="243" t="str">
        <f>Tables_Wetlands!F34</f>
        <v>s/t Land principally occupied by agriculture, with significant areas of natural vegetation/ Wtlds</v>
      </c>
      <c r="F6" s="244" t="str">
        <f>Tables_Wetlands!G34</f>
        <v>s/t Broad-leaved forest/ Wtlds</v>
      </c>
      <c r="G6" s="244" t="str">
        <f>Tables_Wetlands!H34</f>
        <v>s/t Coniferous forest/ Wtlds</v>
      </c>
      <c r="H6" s="244" t="str">
        <f>Tables_Wetlands!I34</f>
        <v>s/t Mixed forest/ Wtlds</v>
      </c>
      <c r="I6" s="245" t="str">
        <f>Tables_Wetlands!J34</f>
        <v>s/t Natural grassland/ Wtlds</v>
      </c>
      <c r="J6" s="245" t="str">
        <f>Tables_Wetlands!K34</f>
        <v>s/t Moors and heathland/ Wtlds</v>
      </c>
      <c r="K6" s="245" t="str">
        <f>Tables_Wetlands!L34</f>
        <v>s/t Beaches, dunes, sand plains/ Wtlds</v>
      </c>
      <c r="L6" s="246" t="str">
        <f>Tables_Wetlands!M34</f>
        <v>s/t Inland marshes</v>
      </c>
      <c r="M6" s="246" t="str">
        <f>Tables_Wetlands!N34</f>
        <v>s/t Peatbogs</v>
      </c>
      <c r="N6" s="246" t="str">
        <f>Tables_Wetlands!O34</f>
        <v>s/t s/talt marshes</v>
      </c>
      <c r="O6" s="246" t="str">
        <f>Tables_Wetlands!P34</f>
        <v>s/t s/talines</v>
      </c>
      <c r="P6" s="246" t="str">
        <f>Tables_Wetlands!Q34</f>
        <v>s/t Intertidal flats</v>
      </c>
      <c r="Q6" s="247" t="str">
        <f>Tables_Wetlands!R34</f>
        <v>s/t Coastal lagoons</v>
      </c>
      <c r="R6" s="247" t="str">
        <f>Tables_Wetlands!S34</f>
        <v>s/t Estuaries</v>
      </c>
      <c r="S6" s="388" t="s">
        <v>135</v>
      </c>
      <c r="T6" s="136"/>
      <c r="AB6" s="136"/>
    </row>
    <row r="7" spans="1:28" s="303" customFormat="1" ht="12.75">
      <c r="A7" s="331" t="str">
        <f>+Tables_Wetlands!B35</f>
        <v>BALANCE OF ECOSYSTEMS STOCKS</v>
      </c>
      <c r="B7" s="534"/>
      <c r="C7" s="345"/>
      <c r="D7" s="332"/>
      <c r="E7" s="332"/>
      <c r="F7" s="332"/>
      <c r="G7" s="332"/>
      <c r="H7" s="332"/>
      <c r="I7" s="332"/>
      <c r="J7" s="332"/>
      <c r="K7" s="228"/>
      <c r="L7" s="332"/>
      <c r="M7" s="332"/>
      <c r="N7" s="228"/>
      <c r="O7" s="332"/>
      <c r="P7" s="332"/>
      <c r="Q7" s="228"/>
      <c r="R7" s="333"/>
      <c r="S7" s="333"/>
      <c r="T7" s="136"/>
      <c r="AB7" s="136"/>
    </row>
    <row r="8" spans="1:28" s="303" customFormat="1" ht="12.75">
      <c r="A8" s="334" t="str">
        <f>+Tables_Wetlands!B36</f>
        <v>1.A Net change in surface 1990-2000 </v>
      </c>
      <c r="B8" s="370" t="str">
        <f>+Tables_Wetlands!C36</f>
        <v>hectares</v>
      </c>
      <c r="C8" s="334"/>
      <c r="K8" s="136"/>
      <c r="N8" s="136"/>
      <c r="Q8" s="136"/>
      <c r="R8" s="335"/>
      <c r="S8" s="335"/>
      <c r="T8" s="136"/>
      <c r="AB8" s="136"/>
    </row>
    <row r="9" spans="1:28" s="303" customFormat="1" ht="12.75">
      <c r="A9" s="346" t="str">
        <f>+Tables_Wetlands!B37</f>
        <v>Total surface 1990</v>
      </c>
      <c r="B9" s="351" t="str">
        <f>+Tables_Wetlands!C37</f>
        <v>hectares</v>
      </c>
      <c r="C9" s="346"/>
      <c r="D9" s="328"/>
      <c r="E9" s="328"/>
      <c r="F9" s="328"/>
      <c r="G9" s="328"/>
      <c r="H9" s="328"/>
      <c r="I9" s="328"/>
      <c r="J9" s="328"/>
      <c r="K9" s="143"/>
      <c r="L9" s="328"/>
      <c r="M9" s="328"/>
      <c r="N9" s="143"/>
      <c r="O9" s="328"/>
      <c r="P9" s="328"/>
      <c r="Q9" s="143"/>
      <c r="R9" s="336"/>
      <c r="S9" s="336"/>
      <c r="T9" s="136"/>
      <c r="AB9" s="136"/>
    </row>
    <row r="10" spans="1:28" s="329" customFormat="1" ht="12.75">
      <c r="A10" s="337" t="str">
        <f>+Tables_Wetlands!B38</f>
        <v>Consumption of 1990 area</v>
      </c>
      <c r="B10" s="535" t="str">
        <f>+Tables_Wetlands!C38</f>
        <v>hectares</v>
      </c>
      <c r="C10" s="337"/>
      <c r="K10" s="330"/>
      <c r="N10" s="330"/>
      <c r="Q10" s="330"/>
      <c r="R10" s="338"/>
      <c r="S10" s="338"/>
      <c r="T10" s="330"/>
      <c r="AB10" s="330"/>
    </row>
    <row r="11" spans="1:28" s="329" customFormat="1" ht="12.75">
      <c r="A11" s="337" t="str">
        <f>+Tables_Wetlands!B39</f>
        <v>Formation of new area 2000</v>
      </c>
      <c r="B11" s="535" t="str">
        <f>+Tables_Wetlands!C39</f>
        <v>hectares</v>
      </c>
      <c r="C11" s="337"/>
      <c r="K11" s="330"/>
      <c r="N11" s="330"/>
      <c r="Q11" s="330"/>
      <c r="R11" s="338"/>
      <c r="S11" s="338"/>
      <c r="T11" s="330"/>
      <c r="AB11" s="330"/>
    </row>
    <row r="12" spans="1:28" s="303" customFormat="1" ht="12.75">
      <c r="A12" s="346" t="str">
        <f>+Tables_Wetlands!B40</f>
        <v>Total surface 2000</v>
      </c>
      <c r="B12" s="351" t="str">
        <f>+Tables_Wetlands!C40</f>
        <v>hectares</v>
      </c>
      <c r="C12" s="346"/>
      <c r="D12" s="328"/>
      <c r="E12" s="328"/>
      <c r="F12" s="328"/>
      <c r="G12" s="328"/>
      <c r="H12" s="328"/>
      <c r="I12" s="328"/>
      <c r="J12" s="328"/>
      <c r="K12" s="143"/>
      <c r="L12" s="328"/>
      <c r="M12" s="328"/>
      <c r="N12" s="143"/>
      <c r="O12" s="328"/>
      <c r="P12" s="328"/>
      <c r="Q12" s="143"/>
      <c r="R12" s="336"/>
      <c r="S12" s="336"/>
      <c r="T12" s="136"/>
      <c r="AB12" s="136"/>
    </row>
    <row r="13" spans="1:28" s="303" customFormat="1" ht="12.75">
      <c r="A13" s="334" t="str">
        <f>+Tables_Wetlands!B41</f>
        <v>2.A Net change in number of units 1990-2000</v>
      </c>
      <c r="B13" s="370" t="str">
        <f>+Tables_Wetlands!C41</f>
        <v>ecosystems</v>
      </c>
      <c r="C13" s="334"/>
      <c r="K13" s="136"/>
      <c r="N13" s="136"/>
      <c r="Q13" s="136"/>
      <c r="R13" s="335"/>
      <c r="S13" s="335"/>
      <c r="T13" s="136"/>
      <c r="AB13" s="136"/>
    </row>
    <row r="14" spans="1:28" s="303" customFormat="1" ht="12.75">
      <c r="A14" s="346" t="str">
        <f>+Tables_Wetlands!B42</f>
        <v>Total number of units 1990</v>
      </c>
      <c r="B14" s="351" t="str">
        <f>+Tables_Wetlands!C42</f>
        <v>ecosystems</v>
      </c>
      <c r="C14" s="346"/>
      <c r="D14" s="328"/>
      <c r="E14" s="328"/>
      <c r="F14" s="328"/>
      <c r="G14" s="328"/>
      <c r="H14" s="328"/>
      <c r="I14" s="328"/>
      <c r="J14" s="328"/>
      <c r="K14" s="143"/>
      <c r="L14" s="328"/>
      <c r="M14" s="328"/>
      <c r="N14" s="143"/>
      <c r="O14" s="328"/>
      <c r="P14" s="328"/>
      <c r="Q14" s="143"/>
      <c r="R14" s="336"/>
      <c r="S14" s="336"/>
      <c r="T14" s="136"/>
      <c r="AB14" s="136"/>
    </row>
    <row r="15" spans="1:28" s="329" customFormat="1" ht="12.75">
      <c r="A15" s="337" t="str">
        <f>+Tables_Wetlands!B43</f>
        <v>Consumption of 1990 units</v>
      </c>
      <c r="B15" s="535" t="str">
        <f>+Tables_Wetlands!C43</f>
        <v>ecosystems</v>
      </c>
      <c r="C15" s="337"/>
      <c r="K15" s="330"/>
      <c r="N15" s="330"/>
      <c r="Q15" s="330"/>
      <c r="R15" s="338"/>
      <c r="S15" s="338"/>
      <c r="T15" s="330"/>
      <c r="AB15" s="330"/>
    </row>
    <row r="16" spans="1:28" s="329" customFormat="1" ht="12.75">
      <c r="A16" s="337" t="str">
        <f>+Tables_Wetlands!B44</f>
        <v>Formation of new units 2000</v>
      </c>
      <c r="B16" s="535" t="str">
        <f>+Tables_Wetlands!C44</f>
        <v>ecosystems</v>
      </c>
      <c r="C16" s="337"/>
      <c r="K16" s="330"/>
      <c r="N16" s="330"/>
      <c r="Q16" s="330"/>
      <c r="R16" s="338"/>
      <c r="S16" s="338"/>
      <c r="T16" s="330"/>
      <c r="AB16" s="330"/>
    </row>
    <row r="17" spans="1:28" s="303" customFormat="1" ht="12.75">
      <c r="A17" s="347" t="str">
        <f>+Tables_Wetlands!B45</f>
        <v>Total number of units 2000</v>
      </c>
      <c r="B17" s="536" t="str">
        <f>+Tables_Wetlands!C45</f>
        <v>ecosystems</v>
      </c>
      <c r="C17" s="347"/>
      <c r="D17" s="339"/>
      <c r="E17" s="339"/>
      <c r="F17" s="339"/>
      <c r="G17" s="339"/>
      <c r="H17" s="339"/>
      <c r="I17" s="339"/>
      <c r="J17" s="339"/>
      <c r="K17" s="340"/>
      <c r="L17" s="339"/>
      <c r="M17" s="339"/>
      <c r="N17" s="340"/>
      <c r="O17" s="339"/>
      <c r="P17" s="339"/>
      <c r="Q17" s="340"/>
      <c r="R17" s="341"/>
      <c r="S17" s="341"/>
      <c r="T17" s="136"/>
      <c r="AB17" s="136"/>
    </row>
    <row r="18" spans="2:28" s="303" customFormat="1" ht="12.75">
      <c r="B18" s="349"/>
      <c r="K18" s="136"/>
      <c r="N18" s="136"/>
      <c r="Q18" s="136"/>
      <c r="T18" s="136"/>
      <c r="AB18" s="136"/>
    </row>
    <row r="19" spans="1:28" s="303" customFormat="1" ht="12.75">
      <c r="A19" s="331" t="str">
        <f>Tables_Wetlands!B74</f>
        <v>BALANCE OF ECOSYSTEM WEALTH</v>
      </c>
      <c r="B19" s="534"/>
      <c r="C19" s="345"/>
      <c r="D19" s="332"/>
      <c r="E19" s="332"/>
      <c r="F19" s="332"/>
      <c r="G19" s="332"/>
      <c r="H19" s="332"/>
      <c r="I19" s="332"/>
      <c r="J19" s="332"/>
      <c r="K19" s="228"/>
      <c r="L19" s="332"/>
      <c r="M19" s="332"/>
      <c r="N19" s="228"/>
      <c r="O19" s="332"/>
      <c r="P19" s="332"/>
      <c r="Q19" s="228"/>
      <c r="R19" s="333"/>
      <c r="S19" s="333"/>
      <c r="T19" s="136"/>
      <c r="AB19" s="136"/>
    </row>
    <row r="20" spans="1:28" s="303" customFormat="1" ht="12.75">
      <c r="A20" s="334" t="str">
        <f>Tables_Wetlands!B75</f>
        <v>Overall assessment: health/distress diagnosis 1990</v>
      </c>
      <c r="B20" s="370" t="str">
        <f>Tables_Wetlands!C75</f>
        <v>index</v>
      </c>
      <c r="C20" s="334"/>
      <c r="K20" s="136"/>
      <c r="N20" s="136"/>
      <c r="Q20" s="136"/>
      <c r="R20" s="335"/>
      <c r="S20" s="335"/>
      <c r="T20" s="136"/>
      <c r="AB20" s="136"/>
    </row>
    <row r="21" spans="1:28" s="303" customFormat="1" ht="12.75">
      <c r="A21" s="334" t="str">
        <f>Tables_Wetlands!B79</f>
        <v>Overall assessment: health/distress diagnosis 2000</v>
      </c>
      <c r="B21" s="370" t="str">
        <f>Tables_Wetlands!C79</f>
        <v>index</v>
      </c>
      <c r="C21" s="334"/>
      <c r="K21" s="136"/>
      <c r="N21" s="136"/>
      <c r="Q21" s="136"/>
      <c r="R21" s="335"/>
      <c r="S21" s="335"/>
      <c r="T21" s="136"/>
      <c r="AB21" s="136"/>
    </row>
    <row r="22" spans="1:28" s="303" customFormat="1" ht="12.75">
      <c r="A22" s="346" t="str">
        <f>Tables_Wetlands!B83</f>
        <v>Ecosystem wealth 1990</v>
      </c>
      <c r="B22" s="351" t="str">
        <f>Tables_Wetlands!C83</f>
        <v>ha x index</v>
      </c>
      <c r="C22" s="346"/>
      <c r="D22" s="328"/>
      <c r="E22" s="328"/>
      <c r="F22" s="328"/>
      <c r="G22" s="328"/>
      <c r="H22" s="328"/>
      <c r="I22" s="328"/>
      <c r="J22" s="328"/>
      <c r="K22" s="143"/>
      <c r="L22" s="328"/>
      <c r="M22" s="328"/>
      <c r="N22" s="143"/>
      <c r="O22" s="328"/>
      <c r="P22" s="328"/>
      <c r="Q22" s="143"/>
      <c r="R22" s="336"/>
      <c r="S22" s="336"/>
      <c r="T22" s="136"/>
      <c r="AB22" s="136"/>
    </row>
    <row r="23" spans="1:28" s="329" customFormat="1" ht="12.75">
      <c r="A23" s="337" t="str">
        <f>Tables_Wetlands!B84</f>
        <v>13. Net change in ecosystem wealth 1990-2000</v>
      </c>
      <c r="B23" s="535" t="str">
        <f>Tables_Wetlands!C84</f>
        <v>ha x index</v>
      </c>
      <c r="C23" s="337"/>
      <c r="K23" s="330"/>
      <c r="N23" s="330"/>
      <c r="Q23" s="330"/>
      <c r="R23" s="338"/>
      <c r="S23" s="338"/>
      <c r="T23" s="330"/>
      <c r="AB23" s="330"/>
    </row>
    <row r="24" spans="1:28" s="303" customFormat="1" ht="12.75">
      <c r="A24" s="347" t="str">
        <f>Tables_Wetlands!B85</f>
        <v>Ecosystem wealth 2000</v>
      </c>
      <c r="B24" s="536" t="str">
        <f>Tables_Wetlands!C85</f>
        <v>ha x index</v>
      </c>
      <c r="C24" s="347"/>
      <c r="D24" s="339"/>
      <c r="E24" s="339"/>
      <c r="F24" s="339"/>
      <c r="G24" s="339"/>
      <c r="H24" s="339"/>
      <c r="I24" s="339"/>
      <c r="J24" s="339"/>
      <c r="K24" s="340"/>
      <c r="L24" s="339"/>
      <c r="M24" s="339"/>
      <c r="N24" s="340"/>
      <c r="O24" s="339"/>
      <c r="P24" s="339"/>
      <c r="Q24" s="340"/>
      <c r="R24" s="341"/>
      <c r="S24" s="341"/>
      <c r="T24" s="136"/>
      <c r="AB24" s="136"/>
    </row>
    <row r="25" spans="2:28" s="303" customFormat="1" ht="12.75">
      <c r="B25" s="349"/>
      <c r="K25" s="136"/>
      <c r="N25" s="136"/>
      <c r="Q25" s="136"/>
      <c r="T25" s="136"/>
      <c r="AB25" s="136"/>
    </row>
    <row r="26" spans="1:20" ht="12.75">
      <c r="A26" s="342" t="s">
        <v>361</v>
      </c>
      <c r="B26" s="350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94"/>
      <c r="S26" s="94"/>
      <c r="T26" s="5"/>
    </row>
    <row r="27" spans="1:28" s="303" customFormat="1" ht="12.75">
      <c r="A27" s="346" t="s">
        <v>362</v>
      </c>
      <c r="B27" s="351" t="s">
        <v>403</v>
      </c>
      <c r="C27" s="328"/>
      <c r="D27" s="328"/>
      <c r="E27" s="328"/>
      <c r="F27" s="328"/>
      <c r="G27" s="328"/>
      <c r="H27" s="328"/>
      <c r="I27" s="328"/>
      <c r="J27" s="328"/>
      <c r="K27" s="143"/>
      <c r="L27" s="328"/>
      <c r="M27" s="328"/>
      <c r="N27" s="143"/>
      <c r="O27" s="328"/>
      <c r="P27" s="328"/>
      <c r="Q27" s="143"/>
      <c r="R27" s="336"/>
      <c r="S27" s="336"/>
      <c r="T27" s="136"/>
      <c r="AB27" s="136"/>
    </row>
    <row r="28" spans="1:20" ht="12.75">
      <c r="A28" s="13" t="s">
        <v>381</v>
      </c>
      <c r="B28" s="352" t="s">
        <v>403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95"/>
      <c r="S28" s="95"/>
      <c r="T28" s="5"/>
    </row>
    <row r="29" spans="1:28" s="303" customFormat="1" ht="12.75">
      <c r="A29" s="346" t="s">
        <v>388</v>
      </c>
      <c r="B29" s="351" t="s">
        <v>403</v>
      </c>
      <c r="C29" s="328"/>
      <c r="D29" s="328"/>
      <c r="E29" s="328"/>
      <c r="F29" s="328"/>
      <c r="G29" s="328"/>
      <c r="H29" s="328"/>
      <c r="I29" s="328"/>
      <c r="J29" s="328"/>
      <c r="K29" s="143"/>
      <c r="L29" s="328"/>
      <c r="M29" s="328"/>
      <c r="N29" s="143"/>
      <c r="O29" s="328"/>
      <c r="P29" s="328"/>
      <c r="Q29" s="143"/>
      <c r="R29" s="336"/>
      <c r="S29" s="336"/>
      <c r="T29" s="136"/>
      <c r="AB29" s="136"/>
    </row>
    <row r="30" spans="1:20" ht="12.75">
      <c r="A30" s="81" t="s">
        <v>366</v>
      </c>
      <c r="B30" s="35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95"/>
      <c r="S30" s="95"/>
      <c r="T30" s="5"/>
    </row>
    <row r="31" spans="1:19" ht="33.75">
      <c r="A31" s="537" t="s">
        <v>389</v>
      </c>
      <c r="B31" s="387" t="s">
        <v>427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95"/>
      <c r="S31" s="95"/>
    </row>
    <row r="32" spans="1:28" s="303" customFormat="1" ht="12.75">
      <c r="A32" s="346" t="s">
        <v>367</v>
      </c>
      <c r="B32" s="351"/>
      <c r="C32" s="328"/>
      <c r="D32" s="328"/>
      <c r="E32" s="328"/>
      <c r="F32" s="328"/>
      <c r="G32" s="328"/>
      <c r="H32" s="328"/>
      <c r="I32" s="328"/>
      <c r="J32" s="328"/>
      <c r="K32" s="143"/>
      <c r="L32" s="328"/>
      <c r="M32" s="328"/>
      <c r="N32" s="143"/>
      <c r="O32" s="328"/>
      <c r="P32" s="328"/>
      <c r="Q32" s="143"/>
      <c r="R32" s="336"/>
      <c r="S32" s="336"/>
      <c r="T32" s="136"/>
      <c r="AB32" s="136"/>
    </row>
    <row r="33" spans="1:28" s="303" customFormat="1" ht="12.75">
      <c r="A33" s="337" t="s">
        <v>376</v>
      </c>
      <c r="B33" s="370" t="s">
        <v>403</v>
      </c>
      <c r="K33" s="136"/>
      <c r="N33" s="136"/>
      <c r="Q33" s="136"/>
      <c r="R33" s="335"/>
      <c r="S33" s="335"/>
      <c r="T33" s="136"/>
      <c r="AB33" s="136"/>
    </row>
    <row r="34" spans="1:19" ht="12.75">
      <c r="A34" s="540" t="s">
        <v>62</v>
      </c>
      <c r="B34" s="353" t="s">
        <v>419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97"/>
      <c r="S34" s="97"/>
    </row>
    <row r="35" ht="12.75">
      <c r="A35" s="327"/>
    </row>
    <row r="36" spans="1:19" ht="12.75">
      <c r="A36" s="342" t="s">
        <v>363</v>
      </c>
      <c r="B36" s="350"/>
      <c r="C36" s="9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94"/>
      <c r="S36" s="94"/>
    </row>
    <row r="37" spans="1:19" ht="12.75">
      <c r="A37" s="538" t="s">
        <v>390</v>
      </c>
      <c r="B37" s="352"/>
      <c r="C37" s="1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95"/>
      <c r="S37" s="95"/>
    </row>
    <row r="38" spans="1:28" s="303" customFormat="1" ht="12.75">
      <c r="A38" s="346" t="s">
        <v>364</v>
      </c>
      <c r="B38" s="351"/>
      <c r="C38" s="346"/>
      <c r="D38" s="328"/>
      <c r="E38" s="328"/>
      <c r="F38" s="328"/>
      <c r="G38" s="328"/>
      <c r="H38" s="328"/>
      <c r="I38" s="328"/>
      <c r="J38" s="328"/>
      <c r="K38" s="143"/>
      <c r="L38" s="328"/>
      <c r="M38" s="328"/>
      <c r="N38" s="143"/>
      <c r="O38" s="328"/>
      <c r="P38" s="328"/>
      <c r="Q38" s="143"/>
      <c r="R38" s="336"/>
      <c r="S38" s="336"/>
      <c r="T38" s="136"/>
      <c r="AB38" s="136"/>
    </row>
    <row r="39" spans="1:19" ht="22.5">
      <c r="A39" s="503" t="s">
        <v>387</v>
      </c>
      <c r="B39" s="352" t="s">
        <v>393</v>
      </c>
      <c r="C39" s="1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95"/>
      <c r="S39" s="95"/>
    </row>
    <row r="40" spans="1:19" ht="22.5">
      <c r="A40" s="503" t="s">
        <v>374</v>
      </c>
      <c r="B40" s="352" t="s">
        <v>394</v>
      </c>
      <c r="C40" s="1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95"/>
      <c r="S40" s="95"/>
    </row>
    <row r="41" spans="1:19" ht="22.5">
      <c r="A41" s="503" t="s">
        <v>375</v>
      </c>
      <c r="B41" s="352" t="s">
        <v>395</v>
      </c>
      <c r="C41" s="1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95"/>
      <c r="S41" s="95"/>
    </row>
    <row r="42" spans="1:19" ht="12.75">
      <c r="A42" s="503" t="s">
        <v>383</v>
      </c>
      <c r="B42" s="352" t="s">
        <v>396</v>
      </c>
      <c r="C42" s="1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95"/>
      <c r="S42" s="95"/>
    </row>
    <row r="43" spans="1:19" ht="12.75">
      <c r="A43" s="503" t="s">
        <v>384</v>
      </c>
      <c r="B43" s="352"/>
      <c r="C43" s="1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95"/>
      <c r="S43" s="95"/>
    </row>
    <row r="44" spans="1:28" s="303" customFormat="1" ht="12.75">
      <c r="A44" s="346" t="s">
        <v>377</v>
      </c>
      <c r="B44" s="351"/>
      <c r="C44" s="346"/>
      <c r="D44" s="328"/>
      <c r="E44" s="328"/>
      <c r="F44" s="328"/>
      <c r="G44" s="328"/>
      <c r="H44" s="328"/>
      <c r="I44" s="328"/>
      <c r="J44" s="328"/>
      <c r="K44" s="143"/>
      <c r="L44" s="328"/>
      <c r="M44" s="328"/>
      <c r="N44" s="143"/>
      <c r="O44" s="328"/>
      <c r="P44" s="328"/>
      <c r="Q44" s="143"/>
      <c r="R44" s="336"/>
      <c r="S44" s="336"/>
      <c r="T44" s="136"/>
      <c r="AB44" s="136"/>
    </row>
    <row r="45" spans="1:19" ht="12.75">
      <c r="A45" s="503" t="s">
        <v>397</v>
      </c>
      <c r="B45" s="352" t="s">
        <v>398</v>
      </c>
      <c r="C45" s="1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95"/>
      <c r="S45" s="95"/>
    </row>
    <row r="46" spans="1:19" ht="12.75">
      <c r="A46" s="503" t="s">
        <v>386</v>
      </c>
      <c r="B46" s="352" t="s">
        <v>398</v>
      </c>
      <c r="C46" s="1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95"/>
      <c r="S46" s="95"/>
    </row>
    <row r="47" spans="1:19" ht="12.75">
      <c r="A47" s="503" t="s">
        <v>378</v>
      </c>
      <c r="B47" s="352" t="s">
        <v>398</v>
      </c>
      <c r="C47" s="1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95"/>
      <c r="S47" s="95"/>
    </row>
    <row r="48" spans="1:19" ht="22.5">
      <c r="A48" s="503" t="s">
        <v>379</v>
      </c>
      <c r="B48" s="352" t="s">
        <v>394</v>
      </c>
      <c r="C48" s="1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95"/>
      <c r="S48" s="95"/>
    </row>
    <row r="49" spans="1:19" ht="22.5">
      <c r="A49" s="503" t="s">
        <v>380</v>
      </c>
      <c r="B49" s="352" t="s">
        <v>399</v>
      </c>
      <c r="C49" s="1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95"/>
      <c r="S49" s="95"/>
    </row>
    <row r="50" spans="1:19" ht="12.75">
      <c r="A50" s="503" t="s">
        <v>382</v>
      </c>
      <c r="B50" s="352" t="s">
        <v>400</v>
      </c>
      <c r="C50" s="1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95"/>
      <c r="S50" s="95"/>
    </row>
    <row r="51" spans="1:28" s="303" customFormat="1" ht="12.75">
      <c r="A51" s="346" t="s">
        <v>136</v>
      </c>
      <c r="B51" s="351"/>
      <c r="C51" s="346"/>
      <c r="D51" s="328"/>
      <c r="E51" s="328"/>
      <c r="F51" s="328"/>
      <c r="G51" s="328"/>
      <c r="H51" s="328"/>
      <c r="I51" s="328"/>
      <c r="J51" s="328"/>
      <c r="K51" s="143"/>
      <c r="L51" s="328"/>
      <c r="M51" s="328"/>
      <c r="N51" s="143"/>
      <c r="O51" s="328"/>
      <c r="P51" s="328"/>
      <c r="Q51" s="143"/>
      <c r="R51" s="336"/>
      <c r="S51" s="336"/>
      <c r="T51" s="136"/>
      <c r="AB51" s="136"/>
    </row>
    <row r="52" spans="1:19" ht="12.75">
      <c r="A52" s="503" t="s">
        <v>370</v>
      </c>
      <c r="B52" s="352" t="s">
        <v>401</v>
      </c>
      <c r="C52" s="13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95"/>
      <c r="S52" s="95"/>
    </row>
    <row r="53" spans="1:19" ht="12.75">
      <c r="A53" s="503" t="s">
        <v>368</v>
      </c>
      <c r="B53" s="352" t="s">
        <v>401</v>
      </c>
      <c r="C53" s="13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95"/>
      <c r="S53" s="95"/>
    </row>
    <row r="54" spans="1:19" ht="12.75">
      <c r="A54" s="503" t="s">
        <v>369</v>
      </c>
      <c r="B54" s="352" t="s">
        <v>401</v>
      </c>
      <c r="C54" s="13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95"/>
      <c r="S54" s="95"/>
    </row>
    <row r="55" spans="1:19" ht="12.75">
      <c r="A55" s="503" t="s">
        <v>371</v>
      </c>
      <c r="B55" s="352" t="s">
        <v>398</v>
      </c>
      <c r="C55" s="13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95"/>
      <c r="S55" s="95"/>
    </row>
    <row r="56" spans="1:19" ht="12.75">
      <c r="A56" s="503" t="s">
        <v>372</v>
      </c>
      <c r="B56" s="352" t="s">
        <v>398</v>
      </c>
      <c r="C56" s="13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95"/>
      <c r="S56" s="95"/>
    </row>
    <row r="57" spans="1:19" ht="22.5">
      <c r="A57" s="503" t="s">
        <v>373</v>
      </c>
      <c r="B57" s="352" t="s">
        <v>402</v>
      </c>
      <c r="C57" s="1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95"/>
      <c r="S57" s="95"/>
    </row>
    <row r="58" spans="1:19" ht="12.75">
      <c r="A58" s="538" t="s">
        <v>391</v>
      </c>
      <c r="B58" s="352"/>
      <c r="C58" s="13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95"/>
      <c r="S58" s="95"/>
    </row>
    <row r="59" spans="1:28" s="303" customFormat="1" ht="12.75">
      <c r="A59" s="346" t="s">
        <v>364</v>
      </c>
      <c r="B59" s="351"/>
      <c r="C59" s="346"/>
      <c r="D59" s="328"/>
      <c r="E59" s="328"/>
      <c r="F59" s="328"/>
      <c r="G59" s="328"/>
      <c r="H59" s="328"/>
      <c r="I59" s="328"/>
      <c r="J59" s="328"/>
      <c r="K59" s="143"/>
      <c r="L59" s="328"/>
      <c r="M59" s="328"/>
      <c r="N59" s="143"/>
      <c r="O59" s="328"/>
      <c r="P59" s="328"/>
      <c r="Q59" s="143"/>
      <c r="R59" s="336"/>
      <c r="S59" s="336"/>
      <c r="T59" s="136"/>
      <c r="AB59" s="136"/>
    </row>
    <row r="60" spans="1:19" ht="12.75">
      <c r="A60" s="503" t="s">
        <v>387</v>
      </c>
      <c r="B60" s="352" t="s">
        <v>403</v>
      </c>
      <c r="C60" s="13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95"/>
      <c r="S60" s="95"/>
    </row>
    <row r="61" spans="1:19" ht="12.75">
      <c r="A61" s="503" t="s">
        <v>374</v>
      </c>
      <c r="B61" s="352" t="s">
        <v>403</v>
      </c>
      <c r="C61" s="1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95"/>
      <c r="S61" s="95"/>
    </row>
    <row r="62" spans="1:19" ht="12.75">
      <c r="A62" s="503" t="s">
        <v>375</v>
      </c>
      <c r="B62" s="352" t="s">
        <v>403</v>
      </c>
      <c r="C62" s="13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95"/>
      <c r="S62" s="95"/>
    </row>
    <row r="63" spans="1:19" ht="12.75">
      <c r="A63" s="503" t="s">
        <v>383</v>
      </c>
      <c r="B63" s="352" t="s">
        <v>403</v>
      </c>
      <c r="C63" s="1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95"/>
      <c r="S63" s="95"/>
    </row>
    <row r="64" spans="1:19" ht="12.75">
      <c r="A64" s="503" t="s">
        <v>384</v>
      </c>
      <c r="B64" s="352" t="s">
        <v>403</v>
      </c>
      <c r="C64" s="13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95"/>
      <c r="S64" s="95"/>
    </row>
    <row r="65" spans="1:28" s="303" customFormat="1" ht="12.75">
      <c r="A65" s="346" t="s">
        <v>377</v>
      </c>
      <c r="B65" s="351"/>
      <c r="C65" s="346"/>
      <c r="D65" s="328"/>
      <c r="E65" s="328"/>
      <c r="F65" s="328"/>
      <c r="G65" s="328"/>
      <c r="H65" s="328"/>
      <c r="I65" s="328"/>
      <c r="J65" s="328"/>
      <c r="K65" s="143"/>
      <c r="L65" s="328"/>
      <c r="M65" s="328"/>
      <c r="N65" s="143"/>
      <c r="O65" s="328"/>
      <c r="P65" s="328"/>
      <c r="Q65" s="143"/>
      <c r="R65" s="336"/>
      <c r="S65" s="336"/>
      <c r="T65" s="136"/>
      <c r="AB65" s="136"/>
    </row>
    <row r="66" spans="1:19" ht="12.75">
      <c r="A66" s="503" t="s">
        <v>385</v>
      </c>
      <c r="B66" s="352" t="s">
        <v>403</v>
      </c>
      <c r="C66" s="13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95"/>
      <c r="S66" s="95"/>
    </row>
    <row r="67" spans="1:19" ht="12.75">
      <c r="A67" s="503" t="s">
        <v>386</v>
      </c>
      <c r="B67" s="352" t="s">
        <v>403</v>
      </c>
      <c r="C67" s="1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95"/>
      <c r="S67" s="95"/>
    </row>
    <row r="68" spans="1:19" ht="12.75">
      <c r="A68" s="503" t="s">
        <v>378</v>
      </c>
      <c r="B68" s="352" t="s">
        <v>403</v>
      </c>
      <c r="C68" s="13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95"/>
      <c r="S68" s="95"/>
    </row>
    <row r="69" spans="1:19" ht="12.75">
      <c r="A69" s="503" t="s">
        <v>379</v>
      </c>
      <c r="B69" s="352" t="s">
        <v>403</v>
      </c>
      <c r="C69" s="13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95"/>
      <c r="S69" s="95"/>
    </row>
    <row r="70" spans="1:19" ht="12.75">
      <c r="A70" s="503" t="s">
        <v>380</v>
      </c>
      <c r="B70" s="352" t="s">
        <v>403</v>
      </c>
      <c r="C70" s="13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95"/>
      <c r="S70" s="95"/>
    </row>
    <row r="71" spans="1:19" ht="12.75">
      <c r="A71" s="503" t="s">
        <v>382</v>
      </c>
      <c r="B71" s="352" t="s">
        <v>403</v>
      </c>
      <c r="C71" s="13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95"/>
      <c r="S71" s="95"/>
    </row>
    <row r="72" spans="1:28" s="303" customFormat="1" ht="12.75">
      <c r="A72" s="346" t="s">
        <v>136</v>
      </c>
      <c r="B72" s="351"/>
      <c r="C72" s="346"/>
      <c r="D72" s="328"/>
      <c r="E72" s="328"/>
      <c r="F72" s="328"/>
      <c r="G72" s="328"/>
      <c r="H72" s="328"/>
      <c r="I72" s="328"/>
      <c r="J72" s="328"/>
      <c r="K72" s="143"/>
      <c r="L72" s="328"/>
      <c r="M72" s="328"/>
      <c r="N72" s="143"/>
      <c r="O72" s="328"/>
      <c r="P72" s="328"/>
      <c r="Q72" s="143"/>
      <c r="R72" s="336"/>
      <c r="S72" s="336"/>
      <c r="T72" s="136"/>
      <c r="AB72" s="136"/>
    </row>
    <row r="73" spans="1:19" ht="12.75">
      <c r="A73" s="503" t="s">
        <v>370</v>
      </c>
      <c r="B73" s="352" t="s">
        <v>403</v>
      </c>
      <c r="C73" s="13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95"/>
      <c r="S73" s="95"/>
    </row>
    <row r="74" spans="1:19" ht="12.75">
      <c r="A74" s="503" t="s">
        <v>368</v>
      </c>
      <c r="B74" s="352" t="s">
        <v>403</v>
      </c>
      <c r="C74" s="13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95"/>
      <c r="S74" s="95"/>
    </row>
    <row r="75" spans="1:19" ht="12.75">
      <c r="A75" s="503" t="s">
        <v>369</v>
      </c>
      <c r="B75" s="352" t="s">
        <v>403</v>
      </c>
      <c r="C75" s="13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95"/>
      <c r="S75" s="95"/>
    </row>
    <row r="76" spans="1:19" ht="12.75">
      <c r="A76" s="503" t="s">
        <v>371</v>
      </c>
      <c r="B76" s="352" t="s">
        <v>403</v>
      </c>
      <c r="C76" s="13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95"/>
      <c r="S76" s="95"/>
    </row>
    <row r="77" spans="1:19" ht="12.75">
      <c r="A77" s="503" t="s">
        <v>372</v>
      </c>
      <c r="B77" s="352" t="s">
        <v>403</v>
      </c>
      <c r="C77" s="13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95"/>
      <c r="S77" s="95"/>
    </row>
    <row r="78" spans="1:19" ht="12.75">
      <c r="A78" s="539" t="s">
        <v>373</v>
      </c>
      <c r="B78" s="353" t="s">
        <v>403</v>
      </c>
      <c r="C78" s="96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97"/>
      <c r="S78" s="97"/>
    </row>
  </sheetData>
  <mergeCells count="1">
    <mergeCell ref="A5:B6"/>
  </mergeCells>
  <printOptions/>
  <pageMargins left="0.36" right="0.34" top="0.49" bottom="1.36" header="0.17" footer="0.26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59"/>
  <sheetViews>
    <sheetView zoomScale="75" zoomScaleNormal="75" workbookViewId="0" topLeftCell="A25">
      <selection activeCell="B32" sqref="B32:L59"/>
    </sheetView>
  </sheetViews>
  <sheetFormatPr defaultColWidth="9.140625" defaultRowHeight="12.75"/>
  <cols>
    <col min="1" max="1" width="7.57421875" style="303" customWidth="1"/>
    <col min="2" max="2" width="40.140625" style="303" customWidth="1"/>
    <col min="3" max="10" width="13.8515625" style="303" bestFit="1" customWidth="1"/>
    <col min="11" max="11" width="13.8515625" style="136" bestFit="1" customWidth="1"/>
    <col min="12" max="12" width="13.8515625" style="303" bestFit="1" customWidth="1"/>
    <col min="13" max="13" width="9.140625" style="303" customWidth="1"/>
    <col min="14" max="14" width="9.140625" style="136" customWidth="1"/>
    <col min="15" max="16" width="9.140625" style="303" customWidth="1"/>
    <col min="17" max="17" width="9.140625" style="136" customWidth="1"/>
    <col min="18" max="19" width="9.140625" style="303" customWidth="1"/>
    <col min="20" max="20" width="9.140625" style="136" customWidth="1"/>
    <col min="21" max="27" width="9.140625" style="303" customWidth="1"/>
    <col min="28" max="28" width="9.140625" style="136" customWidth="1"/>
    <col min="29" max="29" width="11.00390625" style="303" customWidth="1"/>
    <col min="30" max="30" width="3.140625" style="303" customWidth="1"/>
    <col min="31" max="33" width="9.140625" style="303" customWidth="1"/>
    <col min="34" max="34" width="11.7109375" style="303" customWidth="1"/>
    <col min="35" max="37" width="9.140625" style="303" customWidth="1"/>
    <col min="38" max="38" width="11.7109375" style="303" customWidth="1"/>
    <col min="39" max="39" width="13.8515625" style="303" customWidth="1"/>
    <col min="40" max="40" width="3.421875" style="303" customWidth="1"/>
    <col min="41" max="43" width="9.140625" style="303" customWidth="1"/>
    <col min="44" max="44" width="11.7109375" style="303" customWidth="1"/>
    <col min="45" max="47" width="9.140625" style="303" customWidth="1"/>
    <col min="48" max="48" width="11.7109375" style="303" customWidth="1"/>
    <col min="49" max="49" width="13.8515625" style="303" customWidth="1"/>
    <col min="50" max="16384" width="9.140625" style="303" customWidth="1"/>
  </cols>
  <sheetData>
    <row r="1" s="300" customFormat="1" ht="15.75">
      <c r="A1" s="300" t="str">
        <f>State_Account_all!A1</f>
        <v>WETLANDS ECOSYSTEM ACCOUNTS</v>
      </c>
    </row>
    <row r="3" spans="2:28" s="312" customFormat="1" ht="15.75">
      <c r="B3" s="312" t="s">
        <v>426</v>
      </c>
      <c r="K3" s="300"/>
      <c r="N3" s="300"/>
      <c r="Q3" s="300"/>
      <c r="T3" s="300"/>
      <c r="AB3" s="300"/>
    </row>
    <row r="5" spans="2:18" ht="15.75">
      <c r="B5" s="310"/>
      <c r="C5" s="236" t="str">
        <f>Tables_Wetlands!D33</f>
        <v>2.1.3.</v>
      </c>
      <c r="D5" s="237" t="str">
        <f>Tables_Wetlands!E33</f>
        <v>2.3.1.</v>
      </c>
      <c r="E5" s="237" t="str">
        <f>Tables_Wetlands!F33</f>
        <v>2.4.3.</v>
      </c>
      <c r="F5" s="238" t="str">
        <f>Tables_Wetlands!G33</f>
        <v>3.1.1.</v>
      </c>
      <c r="G5" s="238" t="str">
        <f>Tables_Wetlands!H33</f>
        <v>3.1.2.</v>
      </c>
      <c r="H5" s="238" t="str">
        <f>Tables_Wetlands!I33</f>
        <v>3.1.3.</v>
      </c>
      <c r="I5" s="239" t="str">
        <f>Tables_Wetlands!J33</f>
        <v>3.2.1.</v>
      </c>
      <c r="J5" s="239" t="str">
        <f>Tables_Wetlands!K33</f>
        <v>3.2.2.</v>
      </c>
      <c r="K5" s="397" t="str">
        <f>Tables_Wetlands!L33</f>
        <v>3.3.1.</v>
      </c>
      <c r="L5" s="240" t="str">
        <f>Tables_Wetlands!M33</f>
        <v>4.1.1.</v>
      </c>
      <c r="M5" s="240" t="str">
        <f>Tables_Wetlands!N33</f>
        <v>4.1.2.</v>
      </c>
      <c r="N5" s="240" t="str">
        <f>Tables_Wetlands!O33</f>
        <v>4.2.1.</v>
      </c>
      <c r="O5" s="240" t="str">
        <f>Tables_Wetlands!P33</f>
        <v>4.2.2.</v>
      </c>
      <c r="P5" s="240" t="str">
        <f>Tables_Wetlands!Q33</f>
        <v>4.2.3.</v>
      </c>
      <c r="Q5" s="241" t="str">
        <f>Tables_Wetlands!R33</f>
        <v>5.2.1.</v>
      </c>
      <c r="R5" s="241" t="str">
        <f>Tables_Wetlands!S33</f>
        <v>5.2.2.</v>
      </c>
    </row>
    <row r="6" spans="2:18" ht="254.25" customHeight="1">
      <c r="B6" s="311"/>
      <c r="C6" s="265" t="str">
        <f>Tables_Wetlands!D34</f>
        <v>s/t Rice fields</v>
      </c>
      <c r="D6" s="266" t="str">
        <f>Tables_Wetlands!E34</f>
        <v>s/t Pastures/ Wtlds</v>
      </c>
      <c r="E6" s="266" t="str">
        <f>Tables_Wetlands!F34</f>
        <v>s/t Land principally occupied by agriculture, with significant areas of natural vegetation/ Wtlds</v>
      </c>
      <c r="F6" s="267" t="str">
        <f>Tables_Wetlands!G34</f>
        <v>s/t Broad-leaved forest/ Wtlds</v>
      </c>
      <c r="G6" s="267" t="str">
        <f>Tables_Wetlands!H34</f>
        <v>s/t Coniferous forest/ Wtlds</v>
      </c>
      <c r="H6" s="267" t="str">
        <f>Tables_Wetlands!I34</f>
        <v>s/t Mixed forest/ Wtlds</v>
      </c>
      <c r="I6" s="268" t="str">
        <f>Tables_Wetlands!J34</f>
        <v>s/t Natural grassland/ Wtlds</v>
      </c>
      <c r="J6" s="268" t="str">
        <f>Tables_Wetlands!K34</f>
        <v>s/t Moors and heathland/ Wtlds</v>
      </c>
      <c r="K6" s="398" t="str">
        <f>Tables_Wetlands!L34</f>
        <v>s/t Beaches, dunes, sand plains/ Wtlds</v>
      </c>
      <c r="L6" s="269" t="str">
        <f>Tables_Wetlands!M34</f>
        <v>s/t Inland marshes</v>
      </c>
      <c r="M6" s="269" t="str">
        <f>Tables_Wetlands!N34</f>
        <v>s/t Peatbogs</v>
      </c>
      <c r="N6" s="269" t="str">
        <f>Tables_Wetlands!O34</f>
        <v>s/t s/talt marshes</v>
      </c>
      <c r="O6" s="269" t="str">
        <f>Tables_Wetlands!P34</f>
        <v>s/t s/talines</v>
      </c>
      <c r="P6" s="269" t="str">
        <f>Tables_Wetlands!Q34</f>
        <v>s/t Intertidal flats</v>
      </c>
      <c r="Q6" s="270" t="str">
        <f>Tables_Wetlands!R34</f>
        <v>s/t Coastal lagoons</v>
      </c>
      <c r="R6" s="270" t="str">
        <f>Tables_Wetlands!S34</f>
        <v>s/t Estuaries</v>
      </c>
    </row>
    <row r="7" spans="2:18" ht="15.75">
      <c r="B7" s="67" t="s">
        <v>22</v>
      </c>
      <c r="C7" s="305"/>
      <c r="D7" s="305"/>
      <c r="E7" s="305"/>
      <c r="F7" s="305"/>
      <c r="G7" s="305"/>
      <c r="H7" s="305"/>
      <c r="I7" s="305"/>
      <c r="J7" s="305"/>
      <c r="K7" s="306"/>
      <c r="L7" s="305"/>
      <c r="M7" s="305"/>
      <c r="N7" s="306"/>
      <c r="O7" s="305"/>
      <c r="P7" s="305"/>
      <c r="Q7" s="306"/>
      <c r="R7" s="305"/>
    </row>
    <row r="8" spans="2:49" s="304" customFormat="1" ht="12.75">
      <c r="B8" s="45" t="s">
        <v>34</v>
      </c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E8" s="299"/>
      <c r="AF8" s="299"/>
      <c r="AG8" s="299"/>
      <c r="AH8" s="299"/>
      <c r="AI8" s="299"/>
      <c r="AJ8" s="299"/>
      <c r="AK8" s="299"/>
      <c r="AL8" s="299"/>
      <c r="AM8" s="299"/>
      <c r="AO8" s="299"/>
      <c r="AP8" s="299"/>
      <c r="AQ8" s="299"/>
      <c r="AR8" s="299"/>
      <c r="AS8" s="299"/>
      <c r="AT8" s="299"/>
      <c r="AU8" s="299"/>
      <c r="AV8" s="299"/>
      <c r="AW8" s="299"/>
    </row>
    <row r="9" spans="2:49" s="136" customFormat="1" ht="12.75">
      <c r="B9" s="45" t="s">
        <v>35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299"/>
      <c r="AD9" s="301"/>
      <c r="AE9" s="301"/>
      <c r="AF9" s="301"/>
      <c r="AG9" s="301"/>
      <c r="AH9" s="301"/>
      <c r="AI9" s="301"/>
      <c r="AJ9" s="301"/>
      <c r="AK9" s="301"/>
      <c r="AL9" s="301"/>
      <c r="AM9" s="299"/>
      <c r="AO9" s="301"/>
      <c r="AP9" s="301"/>
      <c r="AQ9" s="301"/>
      <c r="AR9" s="301"/>
      <c r="AS9" s="301"/>
      <c r="AT9" s="301"/>
      <c r="AU9" s="301"/>
      <c r="AV9" s="301"/>
      <c r="AW9" s="299"/>
    </row>
    <row r="10" spans="2:28" s="302" customFormat="1" ht="12" customHeight="1">
      <c r="B10" s="46" t="s">
        <v>36</v>
      </c>
      <c r="C10" s="309"/>
      <c r="D10" s="309"/>
      <c r="E10" s="309"/>
      <c r="F10" s="309"/>
      <c r="G10" s="309"/>
      <c r="H10" s="309"/>
      <c r="I10" s="309"/>
      <c r="J10" s="309"/>
      <c r="K10" s="308"/>
      <c r="L10" s="309"/>
      <c r="M10" s="309"/>
      <c r="N10" s="308"/>
      <c r="O10" s="309"/>
      <c r="P10" s="309"/>
      <c r="Q10" s="308"/>
      <c r="R10" s="309"/>
      <c r="T10" s="301"/>
      <c r="X10" s="301"/>
      <c r="AB10" s="301"/>
    </row>
    <row r="11" spans="2:18" ht="12.75">
      <c r="B11" s="45" t="s">
        <v>31</v>
      </c>
      <c r="C11" s="305"/>
      <c r="D11" s="305"/>
      <c r="E11" s="305"/>
      <c r="F11" s="305"/>
      <c r="G11" s="305"/>
      <c r="H11" s="305"/>
      <c r="I11" s="305"/>
      <c r="J11" s="305"/>
      <c r="K11" s="306"/>
      <c r="L11" s="305"/>
      <c r="M11" s="305"/>
      <c r="N11" s="306"/>
      <c r="O11" s="305"/>
      <c r="P11" s="305"/>
      <c r="Q11" s="306"/>
      <c r="R11" s="305"/>
    </row>
    <row r="12" spans="2:18" ht="15.75">
      <c r="B12" s="68" t="s">
        <v>24</v>
      </c>
      <c r="C12" s="305"/>
      <c r="D12" s="305"/>
      <c r="E12" s="305"/>
      <c r="F12" s="305"/>
      <c r="G12" s="305"/>
      <c r="H12" s="305"/>
      <c r="I12" s="305"/>
      <c r="J12" s="305"/>
      <c r="K12" s="306"/>
      <c r="L12" s="305"/>
      <c r="M12" s="305"/>
      <c r="N12" s="306"/>
      <c r="O12" s="305"/>
      <c r="P12" s="305"/>
      <c r="Q12" s="306"/>
      <c r="R12" s="305"/>
    </row>
    <row r="13" spans="2:18" ht="12.75">
      <c r="B13" s="69" t="s">
        <v>37</v>
      </c>
      <c r="C13" s="305"/>
      <c r="D13" s="305"/>
      <c r="E13" s="305"/>
      <c r="F13" s="305"/>
      <c r="G13" s="305"/>
      <c r="H13" s="305"/>
      <c r="I13" s="305"/>
      <c r="J13" s="305"/>
      <c r="K13" s="306"/>
      <c r="L13" s="305"/>
      <c r="M13" s="305"/>
      <c r="N13" s="306"/>
      <c r="O13" s="305"/>
      <c r="P13" s="305"/>
      <c r="Q13" s="306"/>
      <c r="R13" s="305"/>
    </row>
    <row r="14" spans="2:18" ht="12.75">
      <c r="B14" s="45" t="s">
        <v>2</v>
      </c>
      <c r="C14" s="305"/>
      <c r="D14" s="305"/>
      <c r="E14" s="305"/>
      <c r="F14" s="305"/>
      <c r="G14" s="305"/>
      <c r="H14" s="305"/>
      <c r="I14" s="305"/>
      <c r="J14" s="305"/>
      <c r="K14" s="306"/>
      <c r="L14" s="305"/>
      <c r="M14" s="305"/>
      <c r="N14" s="306"/>
      <c r="O14" s="305"/>
      <c r="P14" s="305"/>
      <c r="Q14" s="306"/>
      <c r="R14" s="305"/>
    </row>
    <row r="15" spans="2:18" ht="12.75">
      <c r="B15" s="45" t="s">
        <v>17</v>
      </c>
      <c r="C15" s="305"/>
      <c r="D15" s="305"/>
      <c r="E15" s="305"/>
      <c r="F15" s="305"/>
      <c r="G15" s="305"/>
      <c r="H15" s="305"/>
      <c r="I15" s="305"/>
      <c r="J15" s="305"/>
      <c r="K15" s="306"/>
      <c r="L15" s="305"/>
      <c r="M15" s="305"/>
      <c r="N15" s="306"/>
      <c r="O15" s="305"/>
      <c r="P15" s="305"/>
      <c r="Q15" s="306"/>
      <c r="R15" s="305"/>
    </row>
    <row r="16" spans="2:18" ht="12.75">
      <c r="B16" s="45" t="s">
        <v>16</v>
      </c>
      <c r="C16" s="305"/>
      <c r="D16" s="305"/>
      <c r="E16" s="305"/>
      <c r="F16" s="305"/>
      <c r="G16" s="305"/>
      <c r="H16" s="305"/>
      <c r="I16" s="305"/>
      <c r="J16" s="305"/>
      <c r="K16" s="306"/>
      <c r="L16" s="305"/>
      <c r="M16" s="305"/>
      <c r="N16" s="306"/>
      <c r="O16" s="305"/>
      <c r="P16" s="305"/>
      <c r="Q16" s="306"/>
      <c r="R16" s="305"/>
    </row>
    <row r="17" spans="2:18" ht="12.75">
      <c r="B17" s="70" t="s">
        <v>0</v>
      </c>
      <c r="C17" s="305"/>
      <c r="D17" s="305"/>
      <c r="E17" s="305"/>
      <c r="F17" s="305"/>
      <c r="G17" s="305"/>
      <c r="H17" s="305"/>
      <c r="I17" s="305"/>
      <c r="J17" s="305"/>
      <c r="K17" s="306"/>
      <c r="L17" s="305"/>
      <c r="M17" s="305"/>
      <c r="N17" s="306"/>
      <c r="O17" s="305"/>
      <c r="P17" s="305"/>
      <c r="Q17" s="306"/>
      <c r="R17" s="305"/>
    </row>
    <row r="18" spans="2:18" ht="12.75">
      <c r="B18" s="69" t="s">
        <v>51</v>
      </c>
      <c r="C18" s="305"/>
      <c r="D18" s="305"/>
      <c r="E18" s="305"/>
      <c r="F18" s="305"/>
      <c r="G18" s="305"/>
      <c r="H18" s="305"/>
      <c r="I18" s="305"/>
      <c r="J18" s="305"/>
      <c r="K18" s="306"/>
      <c r="L18" s="305"/>
      <c r="M18" s="305"/>
      <c r="N18" s="306"/>
      <c r="O18" s="305"/>
      <c r="P18" s="305"/>
      <c r="Q18" s="306"/>
      <c r="R18" s="305"/>
    </row>
    <row r="19" spans="2:18" ht="12.75">
      <c r="B19" s="45" t="s">
        <v>21</v>
      </c>
      <c r="C19" s="305"/>
      <c r="D19" s="305"/>
      <c r="E19" s="305"/>
      <c r="F19" s="305"/>
      <c r="G19" s="305"/>
      <c r="H19" s="305"/>
      <c r="I19" s="305"/>
      <c r="J19" s="305"/>
      <c r="K19" s="306"/>
      <c r="L19" s="305"/>
      <c r="M19" s="305"/>
      <c r="N19" s="306"/>
      <c r="O19" s="305"/>
      <c r="P19" s="305"/>
      <c r="Q19" s="306"/>
      <c r="R19" s="305"/>
    </row>
    <row r="20" spans="2:18" ht="12.75">
      <c r="B20" s="45" t="s">
        <v>56</v>
      </c>
      <c r="C20" s="305"/>
      <c r="D20" s="305"/>
      <c r="E20" s="305"/>
      <c r="F20" s="305"/>
      <c r="G20" s="305"/>
      <c r="H20" s="305"/>
      <c r="I20" s="305"/>
      <c r="J20" s="305"/>
      <c r="K20" s="306"/>
      <c r="L20" s="305"/>
      <c r="M20" s="305"/>
      <c r="N20" s="306"/>
      <c r="O20" s="305"/>
      <c r="P20" s="305"/>
      <c r="Q20" s="306"/>
      <c r="R20" s="305"/>
    </row>
    <row r="21" spans="2:18" ht="12.75">
      <c r="B21" s="45" t="s">
        <v>365</v>
      </c>
      <c r="C21" s="305"/>
      <c r="D21" s="305"/>
      <c r="E21" s="305"/>
      <c r="F21" s="305"/>
      <c r="G21" s="305"/>
      <c r="H21" s="305"/>
      <c r="I21" s="305"/>
      <c r="J21" s="305"/>
      <c r="K21" s="306"/>
      <c r="L21" s="305"/>
      <c r="M21" s="305"/>
      <c r="N21" s="306"/>
      <c r="O21" s="305"/>
      <c r="P21" s="305"/>
      <c r="Q21" s="306"/>
      <c r="R21" s="305"/>
    </row>
    <row r="22" spans="2:18" ht="12.75">
      <c r="B22" s="69" t="s">
        <v>38</v>
      </c>
      <c r="C22" s="305"/>
      <c r="D22" s="305"/>
      <c r="E22" s="305"/>
      <c r="F22" s="305"/>
      <c r="G22" s="305"/>
      <c r="H22" s="305"/>
      <c r="I22" s="305"/>
      <c r="J22" s="305"/>
      <c r="K22" s="306"/>
      <c r="L22" s="305"/>
      <c r="M22" s="305"/>
      <c r="N22" s="306"/>
      <c r="O22" s="305"/>
      <c r="P22" s="305"/>
      <c r="Q22" s="306"/>
      <c r="R22" s="305"/>
    </row>
    <row r="23" spans="2:18" ht="12.75">
      <c r="B23" s="45" t="s">
        <v>18</v>
      </c>
      <c r="C23" s="305"/>
      <c r="D23" s="305"/>
      <c r="E23" s="305"/>
      <c r="F23" s="305"/>
      <c r="G23" s="305"/>
      <c r="H23" s="305"/>
      <c r="I23" s="305"/>
      <c r="J23" s="305"/>
      <c r="K23" s="306"/>
      <c r="L23" s="305"/>
      <c r="M23" s="305"/>
      <c r="N23" s="306"/>
      <c r="O23" s="305"/>
      <c r="P23" s="305"/>
      <c r="Q23" s="306"/>
      <c r="R23" s="305"/>
    </row>
    <row r="24" spans="2:18" ht="12.75">
      <c r="B24" s="45" t="s">
        <v>19</v>
      </c>
      <c r="C24" s="305"/>
      <c r="D24" s="305"/>
      <c r="E24" s="305"/>
      <c r="F24" s="305"/>
      <c r="G24" s="305"/>
      <c r="H24" s="305"/>
      <c r="I24" s="305"/>
      <c r="J24" s="305"/>
      <c r="K24" s="306"/>
      <c r="L24" s="305"/>
      <c r="M24" s="305"/>
      <c r="N24" s="306"/>
      <c r="O24" s="305"/>
      <c r="P24" s="305"/>
      <c r="Q24" s="306"/>
      <c r="R24" s="305"/>
    </row>
    <row r="25" spans="2:18" ht="12.75">
      <c r="B25" s="45" t="s">
        <v>39</v>
      </c>
      <c r="C25" s="305"/>
      <c r="D25" s="305"/>
      <c r="E25" s="305"/>
      <c r="F25" s="305"/>
      <c r="G25" s="305"/>
      <c r="H25" s="305"/>
      <c r="I25" s="305"/>
      <c r="J25" s="305"/>
      <c r="K25" s="306"/>
      <c r="L25" s="305"/>
      <c r="M25" s="305"/>
      <c r="N25" s="306"/>
      <c r="O25" s="305"/>
      <c r="P25" s="305"/>
      <c r="Q25" s="306"/>
      <c r="R25" s="305"/>
    </row>
    <row r="26" spans="2:18" ht="12.75">
      <c r="B26" s="69" t="s">
        <v>40</v>
      </c>
      <c r="C26" s="305"/>
      <c r="D26" s="305"/>
      <c r="E26" s="305"/>
      <c r="F26" s="305"/>
      <c r="G26" s="305"/>
      <c r="H26" s="305"/>
      <c r="I26" s="305"/>
      <c r="J26" s="305"/>
      <c r="K26" s="306"/>
      <c r="L26" s="305"/>
      <c r="M26" s="305"/>
      <c r="N26" s="306"/>
      <c r="O26" s="305"/>
      <c r="P26" s="305"/>
      <c r="Q26" s="306"/>
      <c r="R26" s="305"/>
    </row>
    <row r="27" spans="2:18" ht="12.75">
      <c r="B27" s="45" t="s">
        <v>42</v>
      </c>
      <c r="C27" s="305"/>
      <c r="D27" s="305"/>
      <c r="E27" s="305"/>
      <c r="F27" s="305"/>
      <c r="G27" s="305"/>
      <c r="H27" s="305"/>
      <c r="I27" s="305"/>
      <c r="J27" s="305"/>
      <c r="K27" s="306"/>
      <c r="L27" s="305"/>
      <c r="M27" s="305"/>
      <c r="N27" s="306"/>
      <c r="O27" s="305"/>
      <c r="P27" s="305"/>
      <c r="Q27" s="306"/>
      <c r="R27" s="305"/>
    </row>
    <row r="28" spans="2:18" ht="12.75">
      <c r="B28" s="48" t="s">
        <v>41</v>
      </c>
      <c r="C28" s="305"/>
      <c r="D28" s="305"/>
      <c r="E28" s="305"/>
      <c r="F28" s="305"/>
      <c r="G28" s="305"/>
      <c r="H28" s="305"/>
      <c r="I28" s="305"/>
      <c r="J28" s="305"/>
      <c r="K28" s="306"/>
      <c r="L28" s="305"/>
      <c r="M28" s="305"/>
      <c r="N28" s="306"/>
      <c r="O28" s="305"/>
      <c r="P28" s="305"/>
      <c r="Q28" s="306"/>
      <c r="R28" s="305"/>
    </row>
    <row r="32" spans="2:12" ht="15.75">
      <c r="B32" s="345"/>
      <c r="C32" s="548" t="s">
        <v>436</v>
      </c>
      <c r="D32" s="549" t="s">
        <v>436</v>
      </c>
      <c r="E32" s="548" t="s">
        <v>436</v>
      </c>
      <c r="F32" s="549" t="s">
        <v>436</v>
      </c>
      <c r="G32" s="548" t="s">
        <v>436</v>
      </c>
      <c r="H32" s="549" t="s">
        <v>436</v>
      </c>
      <c r="I32" s="548" t="s">
        <v>436</v>
      </c>
      <c r="J32" s="549" t="s">
        <v>436</v>
      </c>
      <c r="K32" s="548" t="s">
        <v>436</v>
      </c>
      <c r="L32" s="548" t="s">
        <v>436</v>
      </c>
    </row>
    <row r="33" spans="2:12" ht="15.75">
      <c r="B33" s="334"/>
      <c r="C33" s="550" t="s">
        <v>488</v>
      </c>
      <c r="D33" s="551" t="s">
        <v>489</v>
      </c>
      <c r="E33" s="550" t="s">
        <v>490</v>
      </c>
      <c r="F33" s="551" t="s">
        <v>491</v>
      </c>
      <c r="G33" s="550" t="s">
        <v>492</v>
      </c>
      <c r="H33" s="551" t="s">
        <v>493</v>
      </c>
      <c r="I33" s="550" t="s">
        <v>494</v>
      </c>
      <c r="J33" s="551" t="s">
        <v>495</v>
      </c>
      <c r="K33" s="552" t="s">
        <v>62</v>
      </c>
      <c r="L33" s="552" t="s">
        <v>496</v>
      </c>
    </row>
    <row r="34" spans="2:12" ht="15.75">
      <c r="B34" s="334"/>
      <c r="C34" s="550"/>
      <c r="D34" s="551"/>
      <c r="E34" s="550"/>
      <c r="F34" s="551"/>
      <c r="G34" s="550"/>
      <c r="H34" s="551"/>
      <c r="I34" s="550"/>
      <c r="J34" s="551"/>
      <c r="K34" s="552"/>
      <c r="L34" s="552"/>
    </row>
    <row r="35" spans="2:12" ht="15.75">
      <c r="B35" s="334"/>
      <c r="C35" s="553" t="s">
        <v>478</v>
      </c>
      <c r="D35" s="554" t="s">
        <v>478</v>
      </c>
      <c r="E35" s="553" t="s">
        <v>478</v>
      </c>
      <c r="F35" s="554" t="s">
        <v>478</v>
      </c>
      <c r="G35" s="553" t="s">
        <v>478</v>
      </c>
      <c r="H35" s="554" t="s">
        <v>478</v>
      </c>
      <c r="I35" s="553" t="s">
        <v>478</v>
      </c>
      <c r="J35" s="554" t="s">
        <v>478</v>
      </c>
      <c r="K35" s="553" t="s">
        <v>478</v>
      </c>
      <c r="L35" s="553" t="s">
        <v>478</v>
      </c>
    </row>
    <row r="36" spans="2:12" ht="15.75">
      <c r="B36" s="334"/>
      <c r="C36" s="555" t="s">
        <v>479</v>
      </c>
      <c r="D36" s="556" t="s">
        <v>480</v>
      </c>
      <c r="E36" s="555" t="s">
        <v>481</v>
      </c>
      <c r="F36" s="556" t="s">
        <v>482</v>
      </c>
      <c r="G36" s="555" t="s">
        <v>483</v>
      </c>
      <c r="H36" s="556" t="s">
        <v>484</v>
      </c>
      <c r="I36" s="555" t="s">
        <v>485</v>
      </c>
      <c r="J36" s="556" t="s">
        <v>486</v>
      </c>
      <c r="K36" s="553" t="s">
        <v>62</v>
      </c>
      <c r="L36" s="553" t="s">
        <v>487</v>
      </c>
    </row>
    <row r="37" spans="2:12" ht="15.75">
      <c r="B37" s="547"/>
      <c r="C37" s="520"/>
      <c r="D37" s="521"/>
      <c r="E37" s="520"/>
      <c r="F37" s="521"/>
      <c r="G37" s="520"/>
      <c r="H37" s="521"/>
      <c r="I37" s="520"/>
      <c r="J37" s="521"/>
      <c r="K37" s="545"/>
      <c r="L37" s="545"/>
    </row>
    <row r="38" spans="2:12" ht="15.75">
      <c r="B38" s="67" t="s">
        <v>22</v>
      </c>
      <c r="C38" s="305"/>
      <c r="D38" s="305"/>
      <c r="E38" s="305"/>
      <c r="F38" s="305"/>
      <c r="G38" s="305"/>
      <c r="H38" s="305"/>
      <c r="I38" s="305"/>
      <c r="J38" s="305"/>
      <c r="K38" s="306"/>
      <c r="L38" s="305"/>
    </row>
    <row r="39" spans="2:12" ht="12.75">
      <c r="B39" s="45" t="s">
        <v>34</v>
      </c>
      <c r="C39" s="305"/>
      <c r="D39" s="305"/>
      <c r="E39" s="305"/>
      <c r="F39" s="305"/>
      <c r="G39" s="305"/>
      <c r="H39" s="305"/>
      <c r="I39" s="305"/>
      <c r="J39" s="305"/>
      <c r="K39" s="306"/>
      <c r="L39" s="305"/>
    </row>
    <row r="40" spans="2:12" ht="12.75">
      <c r="B40" s="45" t="s">
        <v>35</v>
      </c>
      <c r="C40" s="305"/>
      <c r="D40" s="305"/>
      <c r="E40" s="305"/>
      <c r="F40" s="305"/>
      <c r="G40" s="305"/>
      <c r="H40" s="305"/>
      <c r="I40" s="305"/>
      <c r="J40" s="305"/>
      <c r="K40" s="306"/>
      <c r="L40" s="305"/>
    </row>
    <row r="41" spans="2:12" ht="12.75">
      <c r="B41" s="46" t="s">
        <v>36</v>
      </c>
      <c r="C41" s="305"/>
      <c r="D41" s="305"/>
      <c r="E41" s="305"/>
      <c r="F41" s="305"/>
      <c r="G41" s="305"/>
      <c r="H41" s="305"/>
      <c r="I41" s="305"/>
      <c r="J41" s="305"/>
      <c r="K41" s="306"/>
      <c r="L41" s="305"/>
    </row>
    <row r="42" spans="2:12" ht="12.75">
      <c r="B42" s="48" t="s">
        <v>31</v>
      </c>
      <c r="C42" s="305"/>
      <c r="D42" s="305"/>
      <c r="E42" s="305"/>
      <c r="F42" s="305"/>
      <c r="G42" s="305"/>
      <c r="H42" s="305"/>
      <c r="I42" s="305"/>
      <c r="J42" s="305"/>
      <c r="K42" s="306"/>
      <c r="L42" s="305"/>
    </row>
    <row r="43" spans="2:12" ht="15.75">
      <c r="B43" s="68" t="s">
        <v>24</v>
      </c>
      <c r="C43" s="311"/>
      <c r="D43" s="311"/>
      <c r="E43" s="311"/>
      <c r="F43" s="311"/>
      <c r="G43" s="311"/>
      <c r="H43" s="311"/>
      <c r="I43" s="311"/>
      <c r="J43" s="311"/>
      <c r="K43" s="546"/>
      <c r="L43" s="311"/>
    </row>
    <row r="44" spans="2:12" ht="12.75">
      <c r="B44" s="69" t="s">
        <v>37</v>
      </c>
      <c r="C44" s="305"/>
      <c r="D44" s="305"/>
      <c r="E44" s="305"/>
      <c r="F44" s="305"/>
      <c r="G44" s="305"/>
      <c r="H44" s="305"/>
      <c r="I44" s="305"/>
      <c r="J44" s="305"/>
      <c r="K44" s="306"/>
      <c r="L44" s="305"/>
    </row>
    <row r="45" spans="2:12" ht="12.75">
      <c r="B45" s="45" t="s">
        <v>2</v>
      </c>
      <c r="C45" s="305"/>
      <c r="D45" s="305"/>
      <c r="E45" s="305"/>
      <c r="F45" s="305"/>
      <c r="G45" s="305"/>
      <c r="H45" s="305"/>
      <c r="I45" s="305"/>
      <c r="J45" s="305"/>
      <c r="K45" s="306"/>
      <c r="L45" s="305"/>
    </row>
    <row r="46" spans="2:12" ht="12.75">
      <c r="B46" s="45" t="s">
        <v>17</v>
      </c>
      <c r="C46" s="305"/>
      <c r="D46" s="305"/>
      <c r="E46" s="305"/>
      <c r="F46" s="305"/>
      <c r="G46" s="305"/>
      <c r="H46" s="305"/>
      <c r="I46" s="305"/>
      <c r="J46" s="305"/>
      <c r="K46" s="306"/>
      <c r="L46" s="305"/>
    </row>
    <row r="47" spans="2:12" ht="12.75">
      <c r="B47" s="45" t="s">
        <v>16</v>
      </c>
      <c r="C47" s="305"/>
      <c r="D47" s="305"/>
      <c r="E47" s="305"/>
      <c r="F47" s="305"/>
      <c r="G47" s="305"/>
      <c r="H47" s="305"/>
      <c r="I47" s="305"/>
      <c r="J47" s="305"/>
      <c r="K47" s="306"/>
      <c r="L47" s="305"/>
    </row>
    <row r="48" spans="2:12" ht="12.75">
      <c r="B48" s="70" t="s">
        <v>0</v>
      </c>
      <c r="C48" s="305"/>
      <c r="D48" s="305"/>
      <c r="E48" s="305"/>
      <c r="F48" s="305"/>
      <c r="G48" s="305"/>
      <c r="H48" s="305"/>
      <c r="I48" s="305"/>
      <c r="J48" s="305"/>
      <c r="K48" s="306"/>
      <c r="L48" s="305"/>
    </row>
    <row r="49" spans="2:12" ht="12.75">
      <c r="B49" s="69" t="s">
        <v>51</v>
      </c>
      <c r="C49" s="305"/>
      <c r="D49" s="305"/>
      <c r="E49" s="305"/>
      <c r="F49" s="305"/>
      <c r="G49" s="305"/>
      <c r="H49" s="305"/>
      <c r="I49" s="305"/>
      <c r="J49" s="305"/>
      <c r="K49" s="306"/>
      <c r="L49" s="305"/>
    </row>
    <row r="50" spans="2:12" ht="12.75">
      <c r="B50" s="45" t="s">
        <v>21</v>
      </c>
      <c r="C50" s="305"/>
      <c r="D50" s="305"/>
      <c r="E50" s="305"/>
      <c r="F50" s="305"/>
      <c r="G50" s="305"/>
      <c r="H50" s="305"/>
      <c r="I50" s="305"/>
      <c r="J50" s="305"/>
      <c r="K50" s="306"/>
      <c r="L50" s="305"/>
    </row>
    <row r="51" spans="2:12" ht="12.75">
      <c r="B51" s="45" t="s">
        <v>56</v>
      </c>
      <c r="C51" s="305"/>
      <c r="D51" s="305"/>
      <c r="E51" s="305"/>
      <c r="F51" s="305"/>
      <c r="G51" s="305"/>
      <c r="H51" s="305"/>
      <c r="I51" s="305"/>
      <c r="J51" s="305"/>
      <c r="K51" s="306"/>
      <c r="L51" s="305"/>
    </row>
    <row r="52" spans="2:12" ht="12.75">
      <c r="B52" s="45" t="s">
        <v>365</v>
      </c>
      <c r="C52" s="305"/>
      <c r="D52" s="305"/>
      <c r="E52" s="305"/>
      <c r="F52" s="305"/>
      <c r="G52" s="305"/>
      <c r="H52" s="305"/>
      <c r="I52" s="305"/>
      <c r="J52" s="305"/>
      <c r="K52" s="306"/>
      <c r="L52" s="305"/>
    </row>
    <row r="53" spans="2:12" ht="12.75">
      <c r="B53" s="69" t="s">
        <v>38</v>
      </c>
      <c r="C53" s="305"/>
      <c r="D53" s="305"/>
      <c r="E53" s="305"/>
      <c r="F53" s="305"/>
      <c r="G53" s="305"/>
      <c r="H53" s="305"/>
      <c r="I53" s="305"/>
      <c r="J53" s="305"/>
      <c r="K53" s="306"/>
      <c r="L53" s="305"/>
    </row>
    <row r="54" spans="2:12" ht="12.75">
      <c r="B54" s="45" t="s">
        <v>18</v>
      </c>
      <c r="C54" s="305"/>
      <c r="D54" s="305"/>
      <c r="E54" s="305"/>
      <c r="F54" s="305"/>
      <c r="G54" s="305"/>
      <c r="H54" s="305"/>
      <c r="I54" s="305"/>
      <c r="J54" s="305"/>
      <c r="K54" s="306"/>
      <c r="L54" s="305"/>
    </row>
    <row r="55" spans="2:12" ht="12.75">
      <c r="B55" s="45" t="s">
        <v>19</v>
      </c>
      <c r="C55" s="305"/>
      <c r="D55" s="305"/>
      <c r="E55" s="305"/>
      <c r="F55" s="305"/>
      <c r="G55" s="305"/>
      <c r="H55" s="305"/>
      <c r="I55" s="305"/>
      <c r="J55" s="305"/>
      <c r="K55" s="306"/>
      <c r="L55" s="305"/>
    </row>
    <row r="56" spans="2:12" ht="12.75">
      <c r="B56" s="45" t="s">
        <v>39</v>
      </c>
      <c r="C56" s="305"/>
      <c r="D56" s="305"/>
      <c r="E56" s="305"/>
      <c r="F56" s="305"/>
      <c r="G56" s="305"/>
      <c r="H56" s="305"/>
      <c r="I56" s="305"/>
      <c r="J56" s="305"/>
      <c r="K56" s="306"/>
      <c r="L56" s="305"/>
    </row>
    <row r="57" spans="2:12" ht="12.75">
      <c r="B57" s="69" t="s">
        <v>40</v>
      </c>
      <c r="C57" s="305"/>
      <c r="D57" s="305"/>
      <c r="E57" s="305"/>
      <c r="F57" s="305"/>
      <c r="G57" s="305"/>
      <c r="H57" s="305"/>
      <c r="I57" s="305"/>
      <c r="J57" s="305"/>
      <c r="K57" s="306"/>
      <c r="L57" s="305"/>
    </row>
    <row r="58" spans="2:12" ht="12.75">
      <c r="B58" s="45" t="s">
        <v>42</v>
      </c>
      <c r="C58" s="305"/>
      <c r="D58" s="305"/>
      <c r="E58" s="305"/>
      <c r="F58" s="305"/>
      <c r="G58" s="305"/>
      <c r="H58" s="305"/>
      <c r="I58" s="305"/>
      <c r="J58" s="305"/>
      <c r="K58" s="306"/>
      <c r="L58" s="305"/>
    </row>
    <row r="59" spans="2:12" ht="12.75">
      <c r="B59" s="48" t="s">
        <v>41</v>
      </c>
      <c r="C59" s="305"/>
      <c r="D59" s="305"/>
      <c r="E59" s="305"/>
      <c r="F59" s="305"/>
      <c r="G59" s="305"/>
      <c r="H59" s="305"/>
      <c r="I59" s="305"/>
      <c r="J59" s="305"/>
      <c r="K59" s="306"/>
      <c r="L59" s="305"/>
    </row>
  </sheetData>
  <printOptions/>
  <pageMargins left="0.44" right="0.57" top="1" bottom="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Jean-Louis Weber</dc:creator>
  <cp:keywords/>
  <dc:description/>
  <cp:lastModifiedBy>weber</cp:lastModifiedBy>
  <cp:lastPrinted>2005-03-03T17:07:59Z</cp:lastPrinted>
  <dcterms:created xsi:type="dcterms:W3CDTF">2002-09-26T08:16:49Z</dcterms:created>
  <dcterms:modified xsi:type="dcterms:W3CDTF">2005-03-15T17:13:30Z</dcterms:modified>
  <cp:category/>
  <cp:version/>
  <cp:contentType/>
  <cp:contentStatus/>
</cp:coreProperties>
</file>